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in\書類\Dropbox\___INBOX\2023-08-25_1845\"/>
    </mc:Choice>
  </mc:AlternateContent>
  <xr:revisionPtr revIDLastSave="0" documentId="13_ncr:1_{32170E13-DB44-4D7B-8BA9-535E90E6C249}" xr6:coauthVersionLast="47" xr6:coauthVersionMax="47" xr10:uidLastSave="{00000000-0000-0000-0000-000000000000}"/>
  <bookViews>
    <workbookView xWindow="16969" yWindow="5103" windowWidth="22579" windowHeight="18190" xr2:uid="{08FB676E-3E94-4FB1-AF44-4C940B8A8CC8}"/>
  </bookViews>
  <sheets>
    <sheet name="上位" sheetId="2" r:id="rId1"/>
  </sheets>
  <definedNames>
    <definedName name="_xlnm.Print_Area" localSheetId="0">上位!$A$1:$AG$56</definedName>
    <definedName name="決まり技">#REF!</definedName>
    <definedName name="試合No">#REF!</definedName>
    <definedName name="試合時間L">#REF!</definedName>
    <definedName name="試合時間S">#REF!</definedName>
    <definedName name="青">#REF!</definedName>
    <definedName name="白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2" l="1"/>
  <c r="S19" i="2"/>
  <c r="AA19" i="2"/>
  <c r="G20" i="2"/>
  <c r="O20" i="2"/>
  <c r="W20" i="2"/>
  <c r="AE20" i="2"/>
  <c r="K21" i="2"/>
  <c r="S21" i="2"/>
  <c r="AA21" i="2"/>
  <c r="G22" i="2"/>
  <c r="O22" i="2"/>
  <c r="W22" i="2"/>
  <c r="AE22" i="2"/>
  <c r="G19" i="2"/>
  <c r="I19" i="2"/>
  <c r="M19" i="2"/>
  <c r="O19" i="2"/>
  <c r="Q19" i="2"/>
  <c r="U19" i="2"/>
  <c r="W19" i="2"/>
  <c r="Y19" i="2"/>
  <c r="AC19" i="2"/>
  <c r="AE19" i="2"/>
  <c r="AG19" i="2"/>
  <c r="I20" i="2"/>
  <c r="K20" i="2"/>
  <c r="M20" i="2"/>
  <c r="Q20" i="2"/>
  <c r="S20" i="2"/>
  <c r="U20" i="2"/>
  <c r="Y20" i="2"/>
  <c r="AA20" i="2"/>
  <c r="AC20" i="2"/>
  <c r="AG20" i="2"/>
  <c r="G21" i="2"/>
  <c r="I21" i="2"/>
  <c r="M21" i="2"/>
  <c r="O21" i="2"/>
  <c r="Q21" i="2"/>
  <c r="U21" i="2"/>
  <c r="W21" i="2"/>
  <c r="Y21" i="2"/>
  <c r="AC21" i="2"/>
  <c r="AE21" i="2"/>
  <c r="AG21" i="2"/>
  <c r="I22" i="2"/>
  <c r="K22" i="2"/>
  <c r="M22" i="2"/>
  <c r="Q22" i="2"/>
  <c r="S22" i="2"/>
  <c r="U22" i="2"/>
  <c r="Y22" i="2"/>
  <c r="AA22" i="2"/>
  <c r="AC22" i="2"/>
  <c r="G23" i="2"/>
  <c r="I23" i="2"/>
  <c r="K23" i="2"/>
  <c r="M23" i="2"/>
  <c r="O23" i="2"/>
  <c r="Q23" i="2"/>
  <c r="S23" i="2"/>
  <c r="U23" i="2"/>
  <c r="W23" i="2"/>
  <c r="Y23" i="2"/>
  <c r="AA23" i="2"/>
  <c r="AC23" i="2"/>
  <c r="G24" i="2"/>
  <c r="I24" i="2"/>
  <c r="K24" i="2"/>
  <c r="M24" i="2"/>
  <c r="O24" i="2"/>
  <c r="Q24" i="2"/>
  <c r="S24" i="2"/>
  <c r="U24" i="2"/>
  <c r="W24" i="2"/>
  <c r="Y24" i="2"/>
  <c r="AA24" i="2"/>
  <c r="AC24" i="2"/>
  <c r="G25" i="2"/>
  <c r="I25" i="2"/>
  <c r="K25" i="2"/>
  <c r="M25" i="2"/>
  <c r="O25" i="2"/>
  <c r="Q25" i="2"/>
  <c r="S25" i="2"/>
  <c r="U25" i="2"/>
  <c r="W25" i="2"/>
  <c r="Y25" i="2"/>
  <c r="AA25" i="2"/>
  <c r="G26" i="2"/>
  <c r="I26" i="2"/>
  <c r="K26" i="2"/>
  <c r="M26" i="2"/>
  <c r="O26" i="2"/>
  <c r="Q26" i="2"/>
  <c r="S26" i="2"/>
  <c r="U26" i="2"/>
  <c r="W26" i="2"/>
  <c r="Y26" i="2"/>
  <c r="AA26" i="2"/>
  <c r="AC26" i="2"/>
  <c r="G27" i="2"/>
  <c r="I27" i="2"/>
  <c r="K27" i="2"/>
  <c r="M27" i="2"/>
  <c r="O27" i="2"/>
  <c r="Q27" i="2"/>
  <c r="S27" i="2"/>
  <c r="G28" i="2"/>
  <c r="I28" i="2"/>
  <c r="K28" i="2"/>
  <c r="M28" i="2"/>
  <c r="O28" i="2"/>
  <c r="Q28" i="2"/>
  <c r="S28" i="2"/>
  <c r="G29" i="2"/>
  <c r="I29" i="2"/>
  <c r="K29" i="2"/>
  <c r="M29" i="2"/>
  <c r="O29" i="2"/>
  <c r="Q29" i="2"/>
  <c r="S29" i="2"/>
  <c r="G30" i="2"/>
  <c r="I30" i="2"/>
  <c r="K30" i="2"/>
  <c r="M30" i="2"/>
  <c r="O30" i="2"/>
  <c r="Q30" i="2"/>
  <c r="S30" i="2"/>
  <c r="G31" i="2"/>
  <c r="I31" i="2"/>
  <c r="K31" i="2"/>
  <c r="M31" i="2"/>
  <c r="O31" i="2"/>
  <c r="Q31" i="2"/>
  <c r="S31" i="2"/>
  <c r="G32" i="2"/>
  <c r="I32" i="2"/>
  <c r="K32" i="2"/>
  <c r="M32" i="2"/>
  <c r="O32" i="2"/>
  <c r="Q32" i="2"/>
  <c r="S32" i="2"/>
  <c r="G33" i="2"/>
  <c r="I33" i="2"/>
  <c r="K33" i="2"/>
  <c r="M33" i="2"/>
  <c r="O33" i="2"/>
  <c r="Q33" i="2"/>
  <c r="S33" i="2"/>
  <c r="G34" i="2"/>
  <c r="I34" i="2"/>
  <c r="K34" i="2"/>
  <c r="M34" i="2"/>
  <c r="O34" i="2"/>
  <c r="Q34" i="2"/>
  <c r="S34" i="2"/>
  <c r="B39" i="2" l="1"/>
  <c r="B51" i="2"/>
  <c r="B34" i="2"/>
  <c r="B55" i="2"/>
  <c r="B35" i="2"/>
  <c r="B43" i="2"/>
  <c r="B47" i="2"/>
  <c r="B56" i="2"/>
  <c r="B40" i="2"/>
  <c r="B27" i="2"/>
  <c r="B16" i="2"/>
  <c r="B2" i="2"/>
  <c r="B24" i="2"/>
  <c r="B50" i="2"/>
  <c r="B42" i="2"/>
  <c r="B38" i="2"/>
  <c r="B33" i="2"/>
  <c r="B9" i="2"/>
  <c r="B3" i="2"/>
  <c r="B54" i="2"/>
  <c r="B46" i="2"/>
  <c r="B32" i="2"/>
  <c r="B25" i="2"/>
  <c r="B53" i="2"/>
  <c r="B49" i="2"/>
  <c r="B41" i="2"/>
  <c r="B8" i="2"/>
  <c r="B4" i="2"/>
  <c r="B45" i="2"/>
  <c r="B37" i="2"/>
  <c r="B31" i="2"/>
  <c r="B30" i="2"/>
  <c r="B52" i="2"/>
  <c r="B44" i="2"/>
  <c r="B36" i="2"/>
  <c r="B29" i="2"/>
  <c r="B26" i="2"/>
  <c r="B22" i="2"/>
  <c r="B21" i="2"/>
  <c r="B20" i="2"/>
  <c r="B19" i="2"/>
  <c r="B7" i="2"/>
  <c r="B5" i="2"/>
  <c r="B48" i="2"/>
  <c r="B28" i="2"/>
  <c r="B23" i="2"/>
  <c r="B18" i="2"/>
  <c r="B17" i="2"/>
  <c r="C17" i="2" s="1"/>
  <c r="B15" i="2"/>
  <c r="B14" i="2"/>
  <c r="B13" i="2"/>
  <c r="B12" i="2"/>
  <c r="B11" i="2"/>
  <c r="B10" i="2"/>
  <c r="B6" i="2"/>
  <c r="C48" i="2" l="1"/>
  <c r="C35" i="2"/>
  <c r="C16" i="2"/>
  <c r="C20" i="2"/>
  <c r="C30" i="2"/>
  <c r="C53" i="2"/>
  <c r="C38" i="2"/>
  <c r="C39" i="2"/>
  <c r="C6" i="2"/>
  <c r="C18" i="2"/>
  <c r="C21" i="2"/>
  <c r="C31" i="2"/>
  <c r="C25" i="2"/>
  <c r="C42" i="2"/>
  <c r="C51" i="2"/>
  <c r="C10" i="2"/>
  <c r="C23" i="2"/>
  <c r="C22" i="2"/>
  <c r="C37" i="2"/>
  <c r="C32" i="2"/>
  <c r="C50" i="2"/>
  <c r="C55" i="2"/>
  <c r="C11" i="2"/>
  <c r="C28" i="2"/>
  <c r="C26" i="2"/>
  <c r="C45" i="2"/>
  <c r="C46" i="2"/>
  <c r="C24" i="2"/>
  <c r="C12" i="2"/>
  <c r="C29" i="2"/>
  <c r="C4" i="2"/>
  <c r="C54" i="2"/>
  <c r="C2" i="2"/>
  <c r="C13" i="2"/>
  <c r="C5" i="2"/>
  <c r="C36" i="2"/>
  <c r="C8" i="2"/>
  <c r="C3" i="2"/>
  <c r="C43" i="2"/>
  <c r="C40" i="2"/>
  <c r="C14" i="2"/>
  <c r="C7" i="2"/>
  <c r="C44" i="2"/>
  <c r="C41" i="2"/>
  <c r="C9" i="2"/>
  <c r="C47" i="2"/>
  <c r="C27" i="2"/>
  <c r="C15" i="2"/>
  <c r="C19" i="2"/>
  <c r="C52" i="2"/>
  <c r="C49" i="2"/>
  <c r="C33" i="2"/>
  <c r="C34" i="2"/>
  <c r="C56" i="2"/>
</calcChain>
</file>

<file path=xl/sharedStrings.xml><?xml version="1.0" encoding="utf-8"?>
<sst xmlns="http://schemas.openxmlformats.org/spreadsheetml/2006/main" count="385" uniqueCount="204">
  <si>
    <t>龍谷大</t>
  </si>
  <si>
    <t>立命館大</t>
  </si>
  <si>
    <t>明治国際大</t>
  </si>
  <si>
    <t>武庫川女大</t>
  </si>
  <si>
    <t>佛教大</t>
  </si>
  <si>
    <t>びわこ成蹊大</t>
  </si>
  <si>
    <t>姫路獨協大</t>
  </si>
  <si>
    <t>同志社大</t>
  </si>
  <si>
    <t>天理大</t>
  </si>
  <si>
    <t>宝塚医療大</t>
  </si>
  <si>
    <t>神戸学院大</t>
  </si>
  <si>
    <t>神戸大</t>
  </si>
  <si>
    <t>近畿大</t>
  </si>
  <si>
    <t>京都大</t>
  </si>
  <si>
    <t>関西学院大</t>
  </si>
  <si>
    <t>関西大</t>
  </si>
  <si>
    <t>大阪体育大</t>
  </si>
  <si>
    <t>大阪産業大</t>
  </si>
  <si>
    <t>大阪工業大</t>
  </si>
  <si>
    <t>大芸大短大</t>
  </si>
  <si>
    <t>大阪経済大</t>
  </si>
  <si>
    <t>大阪教育大</t>
  </si>
  <si>
    <t>芦屋大</t>
  </si>
  <si>
    <t>和歌山大</t>
  </si>
  <si>
    <t>奈良大</t>
  </si>
  <si>
    <t>摂南大</t>
  </si>
  <si>
    <t>甲南大</t>
  </si>
  <si>
    <t>京都産業大</t>
  </si>
  <si>
    <t>追手門大</t>
  </si>
  <si>
    <t>大阪電通大</t>
  </si>
  <si>
    <t>ベスト16</t>
    <phoneticPr fontId="1"/>
  </si>
  <si>
    <t>大阪商業大</t>
  </si>
  <si>
    <t>大阪公立大</t>
  </si>
  <si>
    <t>ベスト8</t>
    <phoneticPr fontId="1"/>
  </si>
  <si>
    <t>大阪経法大</t>
  </si>
  <si>
    <t>ベスト4</t>
    <phoneticPr fontId="1"/>
  </si>
  <si>
    <t>2位</t>
    <rPh sb="1" eb="2">
      <t>イ</t>
    </rPh>
    <phoneticPr fontId="1"/>
  </si>
  <si>
    <t>大阪大</t>
  </si>
  <si>
    <t>優勝</t>
    <rPh sb="0" eb="2">
      <t>ユウショウ</t>
    </rPh>
    <phoneticPr fontId="1"/>
  </si>
  <si>
    <t>78+</t>
    <phoneticPr fontId="1"/>
  </si>
  <si>
    <t>100+</t>
    <phoneticPr fontId="1"/>
  </si>
  <si>
    <t>順</t>
  </si>
  <si>
    <t>点</t>
  </si>
  <si>
    <t>大学</t>
    <rPh sb="0" eb="2">
      <t>ダイガク</t>
    </rPh>
    <phoneticPr fontId="1"/>
  </si>
  <si>
    <t>門田 康紀</t>
  </si>
  <si>
    <t>古志 侑樹</t>
  </si>
  <si>
    <t>中村 将大</t>
  </si>
  <si>
    <t>石田 幸伸</t>
  </si>
  <si>
    <t>宮本 力玖</t>
  </si>
  <si>
    <t>服部 大喜</t>
  </si>
  <si>
    <t>酒井 晃輝</t>
  </si>
  <si>
    <t>宮城 杏優菜</t>
  </si>
  <si>
    <t>神谷 鈴</t>
  </si>
  <si>
    <t>川上 真紀</t>
  </si>
  <si>
    <t>髙木 水月</t>
  </si>
  <si>
    <t>大本 真琴</t>
  </si>
  <si>
    <t>松本 りづ</t>
  </si>
  <si>
    <t>竹村 安生</t>
  </si>
  <si>
    <t>田中 克輝</t>
  </si>
  <si>
    <t>𠮷田 壮汰</t>
  </si>
  <si>
    <t>宮下 真八</t>
  </si>
  <si>
    <t>古居 慎二郎</t>
  </si>
  <si>
    <t>神田 雄志</t>
  </si>
  <si>
    <t>石山 陽太</t>
  </si>
  <si>
    <t>井上 直弥</t>
  </si>
  <si>
    <t>野﨑 偉万里</t>
  </si>
  <si>
    <t>山本 空</t>
  </si>
  <si>
    <t>小幡 心里</t>
  </si>
  <si>
    <t>篠原 三奈</t>
  </si>
  <si>
    <t>溝口 葵</t>
  </si>
  <si>
    <t>田中 優希</t>
  </si>
  <si>
    <t>川口 鈴王</t>
  </si>
  <si>
    <t>藤井 圭汰</t>
  </si>
  <si>
    <t>石田 皇志郎</t>
  </si>
  <si>
    <t>榎本 開斗</t>
  </si>
  <si>
    <t>竹本 舜</t>
  </si>
  <si>
    <t>弓矢 健輔</t>
  </si>
  <si>
    <t>堀田 孝起</t>
  </si>
  <si>
    <t>鈴木 太陽</t>
  </si>
  <si>
    <t>市原 遥</t>
  </si>
  <si>
    <t>高祖 侑希</t>
  </si>
  <si>
    <t>岡田 恵里佳</t>
  </si>
  <si>
    <t>渋谷 萌々音</t>
  </si>
  <si>
    <t>葛西 桃香</t>
  </si>
  <si>
    <t>井上 果音</t>
  </si>
  <si>
    <t>吉山 風暖</t>
  </si>
  <si>
    <t>豊永 奏太</t>
  </si>
  <si>
    <t>堀田 延空</t>
  </si>
  <si>
    <t>相原 伯空</t>
  </si>
  <si>
    <t>佐藤 輝斗</t>
  </si>
  <si>
    <t>池田 凱翔</t>
  </si>
  <si>
    <t>大橋 洸俊</t>
  </si>
  <si>
    <t>桒田 真雄</t>
  </si>
  <si>
    <t>朝田 結衣</t>
  </si>
  <si>
    <t>山崎 笑佳</t>
  </si>
  <si>
    <t>武田 優香</t>
  </si>
  <si>
    <t>中本 真奈美</t>
  </si>
  <si>
    <t>竹腰 楓華</t>
  </si>
  <si>
    <t>佐藤 香菜</t>
  </si>
  <si>
    <t>比嘉 萌</t>
  </si>
  <si>
    <t>塩田 夕賀</t>
  </si>
  <si>
    <t>呉島 将互</t>
  </si>
  <si>
    <t>河野 沢水</t>
  </si>
  <si>
    <t>田倉 鉄平</t>
  </si>
  <si>
    <t>池上 拳伸</t>
  </si>
  <si>
    <t>上田 泰介</t>
  </si>
  <si>
    <t>菅本 直志</t>
  </si>
  <si>
    <t>緒方 舞</t>
  </si>
  <si>
    <t>嶋田 光紗</t>
  </si>
  <si>
    <t>宮里 心菜</t>
  </si>
  <si>
    <t>新井 友那</t>
  </si>
  <si>
    <t>菅谷 美幸</t>
  </si>
  <si>
    <t>田村 倫徳</t>
  </si>
  <si>
    <t>横田 貴也</t>
  </si>
  <si>
    <t>藤原 広大</t>
  </si>
  <si>
    <t>瀬戸 駿之助</t>
  </si>
  <si>
    <t>一坊寺 恭助</t>
  </si>
  <si>
    <t>岡田 賢弥</t>
  </si>
  <si>
    <t>山口 隆乃</t>
  </si>
  <si>
    <t>横山 りせ</t>
  </si>
  <si>
    <t>山下 葵生</t>
  </si>
  <si>
    <t>住友 夢唯</t>
  </si>
  <si>
    <t>西尾 碧</t>
  </si>
  <si>
    <t>阪部 圭穂</t>
  </si>
  <si>
    <t>田村 壮志</t>
  </si>
  <si>
    <t>小山 翔大</t>
  </si>
  <si>
    <t>坂元 香月</t>
  </si>
  <si>
    <t>前中 祐亮</t>
  </si>
  <si>
    <t>岡崎 騎士</t>
  </si>
  <si>
    <t>濱中 大地</t>
  </si>
  <si>
    <t>五十嵐 翔也</t>
  </si>
  <si>
    <t>辰己 愛</t>
  </si>
  <si>
    <t>南平 優華</t>
  </si>
  <si>
    <t>久保 純奈</t>
  </si>
  <si>
    <t>松村 芽衣</t>
  </si>
  <si>
    <t>小鮒 未来</t>
  </si>
  <si>
    <t>岡部 紘典</t>
  </si>
  <si>
    <t>大隅 一輝</t>
  </si>
  <si>
    <t>小原 龍太郎</t>
  </si>
  <si>
    <t>小川 晟矢</t>
  </si>
  <si>
    <t>渡邉 大虎</t>
  </si>
  <si>
    <t>関野 恵太郎</t>
  </si>
  <si>
    <t>平田 遼弥</t>
  </si>
  <si>
    <t>白樫 希穂</t>
  </si>
  <si>
    <t>前川 夏海</t>
  </si>
  <si>
    <t>坂口 遥南</t>
  </si>
  <si>
    <t>木下 麻綺</t>
  </si>
  <si>
    <t>西條 里奈子</t>
  </si>
  <si>
    <t>西澤 晃</t>
  </si>
  <si>
    <t>足達 俊亮</t>
  </si>
  <si>
    <t>塩山 龍翔</t>
  </si>
  <si>
    <t>高井 陽平</t>
  </si>
  <si>
    <t>中村 青翔</t>
  </si>
  <si>
    <t>忍川 尚汰</t>
  </si>
  <si>
    <t>小西 徹</t>
  </si>
  <si>
    <t>松本 晶</t>
  </si>
  <si>
    <t>高田 勇志</t>
  </si>
  <si>
    <t>田山 快</t>
  </si>
  <si>
    <t>上田 翼</t>
  </si>
  <si>
    <t>野村 泰地</t>
  </si>
  <si>
    <t>花崎 凱阿</t>
  </si>
  <si>
    <t>廣瀬 洋吾</t>
  </si>
  <si>
    <t>辻 直人</t>
  </si>
  <si>
    <t>廣田 智大</t>
  </si>
  <si>
    <t>福島 颯太</t>
  </si>
  <si>
    <t>臼山 仁平</t>
  </si>
  <si>
    <t>岩崎 竜也</t>
  </si>
  <si>
    <t>杖口 裕都</t>
  </si>
  <si>
    <t>川口 敬志</t>
  </si>
  <si>
    <t>和田 朋幸</t>
  </si>
  <si>
    <t>西村 武留</t>
  </si>
  <si>
    <t>伊藤 勇喜</t>
  </si>
  <si>
    <t>渕田 基矢</t>
  </si>
  <si>
    <t>大岩 航生</t>
  </si>
  <si>
    <t>山本 玄祥</t>
  </si>
  <si>
    <t>宇野 侑馬</t>
  </si>
  <si>
    <t>水谷 洋介</t>
  </si>
  <si>
    <t>内田 寿大</t>
  </si>
  <si>
    <t>内田 皓介</t>
  </si>
  <si>
    <t>末廣 綾都</t>
  </si>
  <si>
    <t>児島 英太郎</t>
  </si>
  <si>
    <t>小林 誠也</t>
  </si>
  <si>
    <t>中川 紘</t>
  </si>
  <si>
    <t>渡邊 樹</t>
  </si>
  <si>
    <t>村上 毅気</t>
  </si>
  <si>
    <t>向尾 奈基</t>
  </si>
  <si>
    <t>和氣 泰成</t>
  </si>
  <si>
    <t>尾古 礼夢</t>
  </si>
  <si>
    <t>辻 五十雲</t>
  </si>
  <si>
    <t>島本 海和</t>
  </si>
  <si>
    <t>渡邉 大生</t>
  </si>
  <si>
    <t>松村 優一</t>
  </si>
  <si>
    <t>小島 広己</t>
  </si>
  <si>
    <t>古賀 光</t>
  </si>
  <si>
    <t>小澤 武</t>
  </si>
  <si>
    <t>久々宮 滉大</t>
  </si>
  <si>
    <t>濵邉 悟希</t>
  </si>
  <si>
    <t>小谷 和諒</t>
  </si>
  <si>
    <t>永原 月斗</t>
  </si>
  <si>
    <t>外村 宗太</t>
  </si>
  <si>
    <t>宗廣 杜頼</t>
  </si>
  <si>
    <t>菊池 翔</t>
  </si>
  <si>
    <t>浦井 康成</t>
  </si>
  <si>
    <t>平 真大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</si>
</sst>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6" borderId="4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1" xfId="0" applyFill="1" applyBorder="1">
      <alignment vertical="center"/>
    </xf>
    <xf numFmtId="0" fontId="0" fillId="6" borderId="2" xfId="0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 applyAlignment="1">
      <alignment horizontal="left" vertical="center"/>
    </xf>
    <xf numFmtId="0" fontId="0" fillId="4" borderId="13" xfId="0" applyFill="1" applyBorder="1">
      <alignment vertical="center"/>
    </xf>
    <xf numFmtId="0" fontId="0" fillId="4" borderId="14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5EDF0-F9C9-432E-97E5-666D2EFFA180}">
  <sheetPr>
    <pageSetUpPr fitToPage="1"/>
  </sheetPr>
  <dimension ref="A1:AG56"/>
  <sheetViews>
    <sheetView tabSelected="1" workbookViewId="0"/>
  </sheetViews>
  <sheetFormatPr defaultRowHeight="18.45" x14ac:dyDescent="0.5"/>
  <cols>
    <col min="1" max="1" width="12.36328125" bestFit="1" customWidth="1"/>
    <col min="2" max="3" width="5.6328125" customWidth="1"/>
    <col min="6" max="6" width="10.90625" bestFit="1" customWidth="1"/>
    <col min="7" max="7" width="10.36328125" bestFit="1" customWidth="1"/>
    <col min="8" max="8" width="10.90625" bestFit="1" customWidth="1"/>
    <col min="9" max="9" width="10.36328125" bestFit="1" customWidth="1"/>
    <col min="10" max="10" width="10.90625" bestFit="1" customWidth="1"/>
    <col min="11" max="11" width="10.36328125" bestFit="1" customWidth="1"/>
    <col min="12" max="12" width="10.90625" bestFit="1" customWidth="1"/>
    <col min="13" max="13" width="10.36328125" bestFit="1" customWidth="1"/>
    <col min="14" max="14" width="10.90625" bestFit="1" customWidth="1"/>
    <col min="15" max="15" width="10.36328125" bestFit="1" customWidth="1"/>
    <col min="16" max="16" width="10.90625" bestFit="1" customWidth="1"/>
    <col min="17" max="17" width="10.36328125" bestFit="1" customWidth="1"/>
    <col min="18" max="18" width="10.90625" bestFit="1" customWidth="1"/>
    <col min="19" max="19" width="10.36328125" bestFit="1" customWidth="1"/>
    <col min="20" max="20" width="10.90625" bestFit="1" customWidth="1"/>
    <col min="21" max="21" width="10.36328125" bestFit="1" customWidth="1"/>
    <col min="22" max="22" width="10.90625" bestFit="1" customWidth="1"/>
    <col min="23" max="23" width="10.36328125" bestFit="1" customWidth="1"/>
    <col min="24" max="24" width="10.90625" bestFit="1" customWidth="1"/>
    <col min="25" max="25" width="10.36328125" bestFit="1" customWidth="1"/>
    <col min="26" max="26" width="10.90625" bestFit="1" customWidth="1"/>
    <col min="27" max="27" width="10.36328125" bestFit="1" customWidth="1"/>
    <col min="28" max="28" width="10.90625" bestFit="1" customWidth="1"/>
    <col min="29" max="29" width="10.36328125" bestFit="1" customWidth="1"/>
    <col min="30" max="30" width="10.90625" bestFit="1" customWidth="1"/>
    <col min="31" max="31" width="10.36328125" bestFit="1" customWidth="1"/>
    <col min="32" max="32" width="10.90625" bestFit="1" customWidth="1"/>
    <col min="33" max="33" width="10.36328125" bestFit="1" customWidth="1"/>
    <col min="34" max="47" width="1.6328125" customWidth="1"/>
  </cols>
  <sheetData>
    <row r="1" spans="1:33" x14ac:dyDescent="0.5">
      <c r="A1" t="s">
        <v>43</v>
      </c>
      <c r="B1" t="s">
        <v>42</v>
      </c>
      <c r="C1" t="s">
        <v>41</v>
      </c>
      <c r="E1" s="21"/>
      <c r="F1" s="25">
        <v>60</v>
      </c>
      <c r="G1" s="24"/>
      <c r="H1" s="25">
        <v>66</v>
      </c>
      <c r="I1" s="24"/>
      <c r="J1" s="25">
        <v>73</v>
      </c>
      <c r="K1" s="24"/>
      <c r="L1" s="25">
        <v>81</v>
      </c>
      <c r="M1" s="24"/>
      <c r="N1" s="25">
        <v>90</v>
      </c>
      <c r="O1" s="24"/>
      <c r="P1" s="25">
        <v>100</v>
      </c>
      <c r="Q1" s="24"/>
      <c r="R1" s="25" t="s">
        <v>40</v>
      </c>
      <c r="S1" s="24"/>
      <c r="T1" s="23">
        <v>48</v>
      </c>
      <c r="U1" s="22"/>
      <c r="V1" s="23">
        <v>52</v>
      </c>
      <c r="W1" s="22"/>
      <c r="X1" s="23">
        <v>57</v>
      </c>
      <c r="Y1" s="22"/>
      <c r="Z1" s="23">
        <v>63</v>
      </c>
      <c r="AA1" s="22"/>
      <c r="AB1" s="23">
        <v>70</v>
      </c>
      <c r="AC1" s="22"/>
      <c r="AD1" s="23">
        <v>78</v>
      </c>
      <c r="AE1" s="22"/>
      <c r="AF1" s="23" t="s">
        <v>39</v>
      </c>
      <c r="AG1" s="22"/>
    </row>
    <row r="2" spans="1:33" x14ac:dyDescent="0.5">
      <c r="A2" s="3" t="s">
        <v>22</v>
      </c>
      <c r="B2">
        <f t="shared" ref="B2:B33" si="0">SUM(COUNTIF($G$19:$S$19,A2)*5,COUNTIF($G$20:$S$20,A2)*4,COUNTIF($G$21:$S$22,A2)*3,COUNTIF($G$23:$S$26,A2)*2,COUNTIF($G$27:$S$34,A2))</f>
        <v>0</v>
      </c>
      <c r="C2">
        <f t="shared" ref="C2:C33" si="1">RANK(B2,$B$2:$B$33)</f>
        <v>18</v>
      </c>
      <c r="E2" s="21" t="s">
        <v>38</v>
      </c>
      <c r="F2" s="20" t="s">
        <v>44</v>
      </c>
      <c r="G2" s="19" t="s">
        <v>8</v>
      </c>
      <c r="H2" s="20" t="s">
        <v>45</v>
      </c>
      <c r="I2" s="19" t="s">
        <v>8</v>
      </c>
      <c r="J2" s="20" t="s">
        <v>46</v>
      </c>
      <c r="K2" s="19" t="s">
        <v>8</v>
      </c>
      <c r="L2" s="20" t="s">
        <v>47</v>
      </c>
      <c r="M2" s="19" t="s">
        <v>8</v>
      </c>
      <c r="N2" s="20" t="s">
        <v>48</v>
      </c>
      <c r="O2" s="19" t="s">
        <v>12</v>
      </c>
      <c r="P2" s="20" t="s">
        <v>49</v>
      </c>
      <c r="Q2" s="19" t="s">
        <v>12</v>
      </c>
      <c r="R2" s="20" t="s">
        <v>50</v>
      </c>
      <c r="S2" s="19" t="s">
        <v>8</v>
      </c>
      <c r="T2" s="20" t="s">
        <v>51</v>
      </c>
      <c r="U2" s="19" t="s">
        <v>2</v>
      </c>
      <c r="V2" s="20" t="s">
        <v>52</v>
      </c>
      <c r="W2" s="19" t="s">
        <v>0</v>
      </c>
      <c r="X2" s="20" t="s">
        <v>53</v>
      </c>
      <c r="Y2" s="19" t="s">
        <v>12</v>
      </c>
      <c r="Z2" s="20" t="s">
        <v>54</v>
      </c>
      <c r="AA2" s="19" t="s">
        <v>2</v>
      </c>
      <c r="AB2" s="20" t="s">
        <v>55</v>
      </c>
      <c r="AC2" s="19" t="s">
        <v>0</v>
      </c>
      <c r="AD2" s="20" t="s">
        <v>56</v>
      </c>
      <c r="AE2" s="19" t="s">
        <v>0</v>
      </c>
      <c r="AF2" s="20" t="s">
        <v>57</v>
      </c>
      <c r="AG2" s="19" t="s">
        <v>12</v>
      </c>
    </row>
    <row r="3" spans="1:33" x14ac:dyDescent="0.5">
      <c r="A3" s="3" t="s">
        <v>37</v>
      </c>
      <c r="B3">
        <f t="shared" si="0"/>
        <v>0</v>
      </c>
      <c r="C3">
        <f t="shared" si="1"/>
        <v>18</v>
      </c>
      <c r="E3" s="21" t="s">
        <v>36</v>
      </c>
      <c r="F3" s="20" t="s">
        <v>58</v>
      </c>
      <c r="G3" s="19" t="s">
        <v>8</v>
      </c>
      <c r="H3" s="20" t="s">
        <v>59</v>
      </c>
      <c r="I3" s="19" t="s">
        <v>17</v>
      </c>
      <c r="J3" s="20" t="s">
        <v>60</v>
      </c>
      <c r="K3" s="19" t="s">
        <v>21</v>
      </c>
      <c r="L3" s="20" t="s">
        <v>61</v>
      </c>
      <c r="M3" s="19" t="s">
        <v>12</v>
      </c>
      <c r="N3" s="20" t="s">
        <v>62</v>
      </c>
      <c r="O3" s="19" t="s">
        <v>8</v>
      </c>
      <c r="P3" s="20" t="s">
        <v>63</v>
      </c>
      <c r="Q3" s="19" t="s">
        <v>8</v>
      </c>
      <c r="R3" s="20" t="s">
        <v>64</v>
      </c>
      <c r="S3" s="19" t="s">
        <v>8</v>
      </c>
      <c r="T3" s="20" t="s">
        <v>65</v>
      </c>
      <c r="U3" s="19" t="s">
        <v>2</v>
      </c>
      <c r="V3" s="20" t="s">
        <v>66</v>
      </c>
      <c r="W3" s="19" t="s">
        <v>2</v>
      </c>
      <c r="X3" s="20" t="s">
        <v>67</v>
      </c>
      <c r="Y3" s="19" t="s">
        <v>12</v>
      </c>
      <c r="Z3" s="20" t="s">
        <v>68</v>
      </c>
      <c r="AA3" s="19" t="s">
        <v>2</v>
      </c>
      <c r="AB3" s="20" t="s">
        <v>69</v>
      </c>
      <c r="AC3" s="19" t="s">
        <v>0</v>
      </c>
      <c r="AD3" s="20" t="s">
        <v>70</v>
      </c>
      <c r="AE3" s="19" t="s">
        <v>12</v>
      </c>
      <c r="AF3" s="20" t="s">
        <v>71</v>
      </c>
      <c r="AG3" s="19" t="s">
        <v>2</v>
      </c>
    </row>
    <row r="4" spans="1:33" x14ac:dyDescent="0.5">
      <c r="A4" s="3" t="s">
        <v>21</v>
      </c>
      <c r="B4">
        <f t="shared" si="0"/>
        <v>13</v>
      </c>
      <c r="C4" s="4">
        <f t="shared" si="1"/>
        <v>3</v>
      </c>
      <c r="E4" s="14" t="s">
        <v>35</v>
      </c>
      <c r="F4" s="13" t="s">
        <v>72</v>
      </c>
      <c r="G4" s="12" t="s">
        <v>8</v>
      </c>
      <c r="H4" s="13" t="s">
        <v>73</v>
      </c>
      <c r="I4" s="12" t="s">
        <v>12</v>
      </c>
      <c r="J4" s="13" t="s">
        <v>74</v>
      </c>
      <c r="K4" s="12" t="s">
        <v>8</v>
      </c>
      <c r="L4" s="13" t="s">
        <v>75</v>
      </c>
      <c r="M4" s="12" t="s">
        <v>21</v>
      </c>
      <c r="N4" s="13" t="s">
        <v>76</v>
      </c>
      <c r="O4" s="12" t="s">
        <v>17</v>
      </c>
      <c r="P4" s="13" t="s">
        <v>77</v>
      </c>
      <c r="Q4" s="12" t="s">
        <v>21</v>
      </c>
      <c r="R4" s="13" t="s">
        <v>78</v>
      </c>
      <c r="S4" s="12" t="s">
        <v>8</v>
      </c>
      <c r="T4" s="13" t="s">
        <v>79</v>
      </c>
      <c r="U4" s="12" t="s">
        <v>12</v>
      </c>
      <c r="V4" s="13" t="s">
        <v>80</v>
      </c>
      <c r="W4" s="12" t="s">
        <v>0</v>
      </c>
      <c r="X4" s="13" t="s">
        <v>81</v>
      </c>
      <c r="Y4" s="12" t="s">
        <v>1</v>
      </c>
      <c r="Z4" s="13" t="s">
        <v>82</v>
      </c>
      <c r="AA4" s="12" t="s">
        <v>12</v>
      </c>
      <c r="AB4" s="13" t="s">
        <v>83</v>
      </c>
      <c r="AC4" s="12" t="s">
        <v>0</v>
      </c>
      <c r="AD4" s="13" t="s">
        <v>84</v>
      </c>
      <c r="AE4" s="12" t="s">
        <v>2</v>
      </c>
      <c r="AF4" s="13" t="s">
        <v>85</v>
      </c>
      <c r="AG4" s="12" t="s">
        <v>8</v>
      </c>
    </row>
    <row r="5" spans="1:33" x14ac:dyDescent="0.5">
      <c r="A5" s="3" t="s">
        <v>20</v>
      </c>
      <c r="B5">
        <f t="shared" si="0"/>
        <v>5</v>
      </c>
      <c r="C5">
        <f t="shared" si="1"/>
        <v>11</v>
      </c>
      <c r="E5" s="8"/>
      <c r="F5" s="7" t="s">
        <v>86</v>
      </c>
      <c r="G5" s="6" t="s">
        <v>15</v>
      </c>
      <c r="H5" s="7" t="s">
        <v>87</v>
      </c>
      <c r="I5" s="6" t="s">
        <v>26</v>
      </c>
      <c r="J5" s="7" t="s">
        <v>88</v>
      </c>
      <c r="K5" s="6" t="s">
        <v>17</v>
      </c>
      <c r="L5" s="7" t="s">
        <v>89</v>
      </c>
      <c r="M5" s="6" t="s">
        <v>8</v>
      </c>
      <c r="N5" s="7" t="s">
        <v>90</v>
      </c>
      <c r="O5" s="6" t="s">
        <v>8</v>
      </c>
      <c r="P5" s="7" t="s">
        <v>91</v>
      </c>
      <c r="Q5" s="6" t="s">
        <v>15</v>
      </c>
      <c r="R5" s="7" t="s">
        <v>92</v>
      </c>
      <c r="S5" s="6" t="s">
        <v>12</v>
      </c>
      <c r="T5" s="7" t="s">
        <v>93</v>
      </c>
      <c r="U5" s="6" t="s">
        <v>12</v>
      </c>
      <c r="V5" s="7" t="s">
        <v>94</v>
      </c>
      <c r="W5" s="6" t="s">
        <v>12</v>
      </c>
      <c r="X5" s="7" t="s">
        <v>95</v>
      </c>
      <c r="Y5" s="6" t="s">
        <v>0</v>
      </c>
      <c r="Z5" s="7" t="s">
        <v>96</v>
      </c>
      <c r="AA5" s="6" t="s">
        <v>16</v>
      </c>
      <c r="AB5" s="7" t="s">
        <v>97</v>
      </c>
      <c r="AC5" s="6" t="s">
        <v>12</v>
      </c>
      <c r="AD5" s="7" t="s">
        <v>98</v>
      </c>
      <c r="AE5" s="6" t="s">
        <v>0</v>
      </c>
      <c r="AF5" s="18" t="s">
        <v>99</v>
      </c>
      <c r="AG5" s="17" t="s">
        <v>3</v>
      </c>
    </row>
    <row r="6" spans="1:33" x14ac:dyDescent="0.5">
      <c r="A6" s="3" t="s">
        <v>34</v>
      </c>
      <c r="B6">
        <f t="shared" si="0"/>
        <v>0</v>
      </c>
      <c r="C6">
        <f t="shared" si="1"/>
        <v>18</v>
      </c>
      <c r="E6" s="14" t="s">
        <v>33</v>
      </c>
      <c r="F6" s="13" t="s">
        <v>100</v>
      </c>
      <c r="G6" s="12" t="s">
        <v>16</v>
      </c>
      <c r="H6" s="13" t="s">
        <v>101</v>
      </c>
      <c r="I6" s="12" t="s">
        <v>8</v>
      </c>
      <c r="J6" s="13" t="s">
        <v>102</v>
      </c>
      <c r="K6" s="12" t="s">
        <v>16</v>
      </c>
      <c r="L6" s="13" t="s">
        <v>103</v>
      </c>
      <c r="M6" s="12" t="s">
        <v>0</v>
      </c>
      <c r="N6" s="13" t="s">
        <v>104</v>
      </c>
      <c r="O6" s="12" t="s">
        <v>14</v>
      </c>
      <c r="P6" s="13" t="s">
        <v>105</v>
      </c>
      <c r="Q6" s="12" t="s">
        <v>15</v>
      </c>
      <c r="R6" s="13" t="s">
        <v>106</v>
      </c>
      <c r="S6" s="12" t="s">
        <v>7</v>
      </c>
      <c r="T6" s="13" t="s">
        <v>107</v>
      </c>
      <c r="U6" s="12" t="s">
        <v>0</v>
      </c>
      <c r="V6" s="13" t="s">
        <v>108</v>
      </c>
      <c r="W6" s="12" t="s">
        <v>2</v>
      </c>
      <c r="X6" s="13" t="s">
        <v>109</v>
      </c>
      <c r="Y6" s="12" t="s">
        <v>2</v>
      </c>
      <c r="Z6" s="13" t="s">
        <v>110</v>
      </c>
      <c r="AA6" s="12" t="s">
        <v>12</v>
      </c>
      <c r="AB6" s="13" t="s">
        <v>111</v>
      </c>
      <c r="AC6" s="12" t="s">
        <v>12</v>
      </c>
    </row>
    <row r="7" spans="1:33" x14ac:dyDescent="0.5">
      <c r="A7" s="3" t="s">
        <v>18</v>
      </c>
      <c r="B7">
        <f t="shared" si="0"/>
        <v>0</v>
      </c>
      <c r="C7">
        <f t="shared" si="1"/>
        <v>18</v>
      </c>
      <c r="E7" s="11"/>
      <c r="F7" s="10" t="s">
        <v>112</v>
      </c>
      <c r="G7" s="9" t="s">
        <v>27</v>
      </c>
      <c r="H7" s="10" t="s">
        <v>113</v>
      </c>
      <c r="I7" s="9" t="s">
        <v>8</v>
      </c>
      <c r="J7" s="10" t="s">
        <v>114</v>
      </c>
      <c r="K7" s="9" t="s">
        <v>8</v>
      </c>
      <c r="L7" s="10" t="s">
        <v>115</v>
      </c>
      <c r="M7" s="9" t="s">
        <v>7</v>
      </c>
      <c r="N7" s="10" t="s">
        <v>116</v>
      </c>
      <c r="O7" s="9" t="s">
        <v>0</v>
      </c>
      <c r="P7" s="10" t="s">
        <v>117</v>
      </c>
      <c r="Q7" s="9" t="s">
        <v>12</v>
      </c>
      <c r="R7" s="10" t="s">
        <v>118</v>
      </c>
      <c r="S7" s="9" t="s">
        <v>8</v>
      </c>
      <c r="T7" s="10" t="s">
        <v>119</v>
      </c>
      <c r="U7" s="9" t="s">
        <v>0</v>
      </c>
      <c r="V7" s="10" t="s">
        <v>120</v>
      </c>
      <c r="W7" s="9" t="s">
        <v>3</v>
      </c>
      <c r="X7" s="10" t="s">
        <v>121</v>
      </c>
      <c r="Y7" s="9" t="s">
        <v>8</v>
      </c>
      <c r="Z7" s="10" t="s">
        <v>122</v>
      </c>
      <c r="AA7" s="9" t="s">
        <v>16</v>
      </c>
      <c r="AB7" s="10" t="s">
        <v>123</v>
      </c>
      <c r="AC7" s="9" t="s">
        <v>16</v>
      </c>
    </row>
    <row r="8" spans="1:33" x14ac:dyDescent="0.5">
      <c r="A8" s="3" t="s">
        <v>32</v>
      </c>
      <c r="B8">
        <f t="shared" si="0"/>
        <v>0</v>
      </c>
      <c r="C8">
        <f t="shared" si="1"/>
        <v>18</v>
      </c>
      <c r="E8" s="11"/>
      <c r="F8" s="10" t="s">
        <v>124</v>
      </c>
      <c r="G8" s="9" t="s">
        <v>27</v>
      </c>
      <c r="H8" s="10" t="s">
        <v>125</v>
      </c>
      <c r="I8" s="9" t="s">
        <v>8</v>
      </c>
      <c r="J8" s="10" t="s">
        <v>126</v>
      </c>
      <c r="K8" s="9" t="s">
        <v>8</v>
      </c>
      <c r="L8" s="10" t="s">
        <v>127</v>
      </c>
      <c r="M8" s="9" t="s">
        <v>0</v>
      </c>
      <c r="N8" s="10" t="s">
        <v>128</v>
      </c>
      <c r="O8" s="9" t="s">
        <v>12</v>
      </c>
      <c r="P8" s="10" t="s">
        <v>129</v>
      </c>
      <c r="Q8" s="9" t="s">
        <v>8</v>
      </c>
      <c r="R8" s="10" t="s">
        <v>130</v>
      </c>
      <c r="S8" s="9" t="s">
        <v>8</v>
      </c>
      <c r="T8" s="10" t="s">
        <v>131</v>
      </c>
      <c r="U8" s="9" t="s">
        <v>8</v>
      </c>
      <c r="V8" s="10" t="s">
        <v>132</v>
      </c>
      <c r="W8" s="9" t="s">
        <v>2</v>
      </c>
      <c r="X8" s="10" t="s">
        <v>133</v>
      </c>
      <c r="Y8" s="9" t="s">
        <v>16</v>
      </c>
      <c r="Z8" s="10" t="s">
        <v>134</v>
      </c>
      <c r="AA8" s="9" t="s">
        <v>12</v>
      </c>
      <c r="AB8" s="16" t="s">
        <v>135</v>
      </c>
      <c r="AC8" s="15" t="s">
        <v>1</v>
      </c>
    </row>
    <row r="9" spans="1:33" x14ac:dyDescent="0.5">
      <c r="A9" s="3" t="s">
        <v>17</v>
      </c>
      <c r="B9">
        <f t="shared" si="0"/>
        <v>13</v>
      </c>
      <c r="C9" s="4">
        <f t="shared" si="1"/>
        <v>3</v>
      </c>
      <c r="E9" s="8"/>
      <c r="F9" s="7" t="s">
        <v>136</v>
      </c>
      <c r="G9" s="6" t="s">
        <v>0</v>
      </c>
      <c r="H9" s="7" t="s">
        <v>137</v>
      </c>
      <c r="I9" s="6" t="s">
        <v>25</v>
      </c>
      <c r="J9" s="7" t="s">
        <v>138</v>
      </c>
      <c r="K9" s="6" t="s">
        <v>8</v>
      </c>
      <c r="L9" s="7" t="s">
        <v>139</v>
      </c>
      <c r="M9" s="6" t="s">
        <v>8</v>
      </c>
      <c r="N9" s="7" t="s">
        <v>140</v>
      </c>
      <c r="O9" s="6" t="s">
        <v>15</v>
      </c>
      <c r="P9" s="7" t="s">
        <v>141</v>
      </c>
      <c r="Q9" s="6" t="s">
        <v>1</v>
      </c>
      <c r="R9" s="7" t="s">
        <v>142</v>
      </c>
      <c r="S9" s="6" t="s">
        <v>27</v>
      </c>
      <c r="T9" s="7" t="s">
        <v>143</v>
      </c>
      <c r="U9" s="6" t="s">
        <v>16</v>
      </c>
      <c r="V9" s="7" t="s">
        <v>144</v>
      </c>
      <c r="W9" s="6" t="s">
        <v>1</v>
      </c>
      <c r="X9" s="7" t="s">
        <v>145</v>
      </c>
      <c r="Y9" s="6" t="s">
        <v>12</v>
      </c>
      <c r="Z9" s="7" t="s">
        <v>146</v>
      </c>
      <c r="AA9" s="6" t="s">
        <v>3</v>
      </c>
      <c r="AB9" s="7" t="s">
        <v>147</v>
      </c>
      <c r="AC9" s="6" t="s">
        <v>0</v>
      </c>
    </row>
    <row r="10" spans="1:33" x14ac:dyDescent="0.5">
      <c r="A10" s="3" t="s">
        <v>31</v>
      </c>
      <c r="B10">
        <f t="shared" si="0"/>
        <v>0</v>
      </c>
      <c r="C10">
        <f t="shared" si="1"/>
        <v>18</v>
      </c>
      <c r="E10" s="14" t="s">
        <v>30</v>
      </c>
      <c r="F10" s="13" t="s">
        <v>148</v>
      </c>
      <c r="G10" s="12" t="s">
        <v>15</v>
      </c>
      <c r="H10" s="13" t="s">
        <v>149</v>
      </c>
      <c r="I10" s="12" t="s">
        <v>14</v>
      </c>
      <c r="J10" s="13" t="s">
        <v>150</v>
      </c>
      <c r="K10" s="12" t="s">
        <v>0</v>
      </c>
      <c r="L10" s="13" t="s">
        <v>151</v>
      </c>
      <c r="M10" s="12" t="s">
        <v>7</v>
      </c>
      <c r="N10" s="13" t="s">
        <v>152</v>
      </c>
      <c r="O10" s="12" t="s">
        <v>1</v>
      </c>
      <c r="P10" s="13" t="s">
        <v>153</v>
      </c>
      <c r="Q10" s="12" t="s">
        <v>12</v>
      </c>
      <c r="R10" s="13" t="s">
        <v>154</v>
      </c>
      <c r="S10" s="12" t="s">
        <v>21</v>
      </c>
    </row>
    <row r="11" spans="1:33" x14ac:dyDescent="0.5">
      <c r="A11" s="3" t="s">
        <v>16</v>
      </c>
      <c r="B11">
        <f t="shared" si="0"/>
        <v>8</v>
      </c>
      <c r="C11" s="4">
        <f t="shared" si="1"/>
        <v>6</v>
      </c>
      <c r="E11" s="11"/>
      <c r="F11" s="10" t="s">
        <v>155</v>
      </c>
      <c r="G11" s="9" t="s">
        <v>14</v>
      </c>
      <c r="H11" s="10" t="s">
        <v>156</v>
      </c>
      <c r="I11" s="9" t="s">
        <v>2</v>
      </c>
      <c r="J11" s="10" t="s">
        <v>157</v>
      </c>
      <c r="K11" s="9" t="s">
        <v>14</v>
      </c>
      <c r="L11" s="10" t="s">
        <v>158</v>
      </c>
      <c r="M11" s="9" t="s">
        <v>16</v>
      </c>
      <c r="N11" s="10" t="s">
        <v>159</v>
      </c>
      <c r="O11" s="9" t="s">
        <v>26</v>
      </c>
      <c r="P11" s="10" t="s">
        <v>160</v>
      </c>
      <c r="Q11" s="9" t="s">
        <v>16</v>
      </c>
      <c r="R11" s="10" t="s">
        <v>161</v>
      </c>
      <c r="S11" s="9" t="s">
        <v>26</v>
      </c>
    </row>
    <row r="12" spans="1:33" x14ac:dyDescent="0.5">
      <c r="A12" s="3" t="s">
        <v>29</v>
      </c>
      <c r="B12">
        <f t="shared" si="0"/>
        <v>0</v>
      </c>
      <c r="C12">
        <f t="shared" si="1"/>
        <v>18</v>
      </c>
      <c r="E12" s="11"/>
      <c r="F12" s="10" t="s">
        <v>162</v>
      </c>
      <c r="G12" s="9" t="s">
        <v>25</v>
      </c>
      <c r="H12" s="10" t="s">
        <v>163</v>
      </c>
      <c r="I12" s="9" t="s">
        <v>16</v>
      </c>
      <c r="J12" s="10" t="s">
        <v>164</v>
      </c>
      <c r="K12" s="9" t="s">
        <v>11</v>
      </c>
      <c r="L12" s="10" t="s">
        <v>165</v>
      </c>
      <c r="M12" s="9" t="s">
        <v>20</v>
      </c>
      <c r="N12" s="10" t="s">
        <v>166</v>
      </c>
      <c r="O12" s="9" t="s">
        <v>16</v>
      </c>
      <c r="P12" s="10" t="s">
        <v>167</v>
      </c>
      <c r="Q12" s="9" t="s">
        <v>20</v>
      </c>
      <c r="R12" s="10" t="s">
        <v>168</v>
      </c>
      <c r="S12" s="9" t="s">
        <v>12</v>
      </c>
    </row>
    <row r="13" spans="1:33" x14ac:dyDescent="0.5">
      <c r="A13" s="3" t="s">
        <v>28</v>
      </c>
      <c r="B13">
        <f t="shared" si="0"/>
        <v>0</v>
      </c>
      <c r="C13">
        <f t="shared" si="1"/>
        <v>18</v>
      </c>
      <c r="E13" s="11"/>
      <c r="F13" s="10" t="s">
        <v>169</v>
      </c>
      <c r="G13" s="9" t="s">
        <v>17</v>
      </c>
      <c r="H13" s="10" t="s">
        <v>170</v>
      </c>
      <c r="I13" s="9" t="s">
        <v>27</v>
      </c>
      <c r="J13" s="10" t="s">
        <v>171</v>
      </c>
      <c r="K13" s="9" t="s">
        <v>26</v>
      </c>
      <c r="L13" s="10" t="s">
        <v>172</v>
      </c>
      <c r="M13" s="9" t="s">
        <v>12</v>
      </c>
      <c r="N13" s="10" t="s">
        <v>173</v>
      </c>
      <c r="O13" s="9" t="s">
        <v>8</v>
      </c>
      <c r="P13" s="10" t="s">
        <v>174</v>
      </c>
      <c r="Q13" s="9" t="s">
        <v>27</v>
      </c>
      <c r="R13" s="10" t="s">
        <v>175</v>
      </c>
      <c r="S13" s="9" t="s">
        <v>17</v>
      </c>
    </row>
    <row r="14" spans="1:33" x14ac:dyDescent="0.5">
      <c r="A14" s="3" t="s">
        <v>15</v>
      </c>
      <c r="B14">
        <f t="shared" si="0"/>
        <v>10</v>
      </c>
      <c r="C14" s="4">
        <f t="shared" si="1"/>
        <v>5</v>
      </c>
      <c r="E14" s="11"/>
      <c r="F14" s="10" t="s">
        <v>176</v>
      </c>
      <c r="G14" s="9" t="s">
        <v>17</v>
      </c>
      <c r="H14" s="10" t="s">
        <v>177</v>
      </c>
      <c r="I14" s="9" t="s">
        <v>15</v>
      </c>
      <c r="J14" s="10" t="s">
        <v>178</v>
      </c>
      <c r="K14" s="9" t="s">
        <v>7</v>
      </c>
      <c r="L14" s="10" t="s">
        <v>179</v>
      </c>
      <c r="M14" s="9" t="s">
        <v>12</v>
      </c>
      <c r="N14" s="10" t="s">
        <v>180</v>
      </c>
      <c r="O14" s="9" t="s">
        <v>7</v>
      </c>
      <c r="P14" s="10" t="s">
        <v>181</v>
      </c>
      <c r="Q14" s="9" t="s">
        <v>26</v>
      </c>
      <c r="R14" s="10" t="s">
        <v>182</v>
      </c>
      <c r="S14" s="9" t="s">
        <v>1</v>
      </c>
    </row>
    <row r="15" spans="1:33" x14ac:dyDescent="0.5">
      <c r="A15" s="3" t="s">
        <v>14</v>
      </c>
      <c r="B15">
        <f t="shared" si="0"/>
        <v>5</v>
      </c>
      <c r="C15">
        <f t="shared" si="1"/>
        <v>11</v>
      </c>
      <c r="E15" s="11"/>
      <c r="F15" s="10" t="s">
        <v>183</v>
      </c>
      <c r="G15" s="9" t="s">
        <v>21</v>
      </c>
      <c r="H15" s="10" t="s">
        <v>184</v>
      </c>
      <c r="I15" s="9" t="s">
        <v>20</v>
      </c>
      <c r="J15" s="10" t="s">
        <v>185</v>
      </c>
      <c r="K15" s="9" t="s">
        <v>20</v>
      </c>
      <c r="L15" s="10" t="s">
        <v>186</v>
      </c>
      <c r="M15" s="9" t="s">
        <v>17</v>
      </c>
      <c r="N15" s="10" t="s">
        <v>187</v>
      </c>
      <c r="O15" s="9" t="s">
        <v>15</v>
      </c>
      <c r="P15" s="10" t="s">
        <v>188</v>
      </c>
      <c r="Q15" s="9" t="s">
        <v>20</v>
      </c>
      <c r="R15" s="10" t="s">
        <v>189</v>
      </c>
      <c r="S15" s="9" t="s">
        <v>12</v>
      </c>
    </row>
    <row r="16" spans="1:33" x14ac:dyDescent="0.5">
      <c r="A16" s="3" t="s">
        <v>13</v>
      </c>
      <c r="B16">
        <f t="shared" si="0"/>
        <v>0</v>
      </c>
      <c r="C16">
        <f t="shared" si="1"/>
        <v>18</v>
      </c>
      <c r="E16" s="11"/>
      <c r="F16" s="10" t="s">
        <v>190</v>
      </c>
      <c r="G16" s="9" t="s">
        <v>17</v>
      </c>
      <c r="H16" s="10" t="s">
        <v>191</v>
      </c>
      <c r="I16" s="9" t="s">
        <v>15</v>
      </c>
      <c r="J16" s="10" t="s">
        <v>192</v>
      </c>
      <c r="K16" s="9" t="s">
        <v>1</v>
      </c>
      <c r="L16" s="10" t="s">
        <v>193</v>
      </c>
      <c r="M16" s="9" t="s">
        <v>15</v>
      </c>
      <c r="N16" s="10" t="s">
        <v>194</v>
      </c>
      <c r="O16" s="9" t="s">
        <v>20</v>
      </c>
      <c r="P16" s="10" t="s">
        <v>195</v>
      </c>
      <c r="Q16" s="9" t="s">
        <v>16</v>
      </c>
      <c r="R16" s="10" t="s">
        <v>196</v>
      </c>
      <c r="S16" s="9" t="s">
        <v>1</v>
      </c>
    </row>
    <row r="17" spans="1:33" x14ac:dyDescent="0.5">
      <c r="A17" s="3" t="s">
        <v>27</v>
      </c>
      <c r="B17">
        <f t="shared" si="0"/>
        <v>6</v>
      </c>
      <c r="C17" s="4">
        <f t="shared" si="1"/>
        <v>9</v>
      </c>
      <c r="E17" s="8"/>
      <c r="F17" s="7" t="s">
        <v>197</v>
      </c>
      <c r="G17" s="6" t="s">
        <v>6</v>
      </c>
      <c r="H17" s="7" t="s">
        <v>198</v>
      </c>
      <c r="I17" s="6" t="s">
        <v>16</v>
      </c>
      <c r="J17" s="7" t="s">
        <v>199</v>
      </c>
      <c r="K17" s="6" t="s">
        <v>7</v>
      </c>
      <c r="L17" s="7" t="s">
        <v>200</v>
      </c>
      <c r="M17" s="6" t="s">
        <v>21</v>
      </c>
      <c r="N17" s="7" t="s">
        <v>201</v>
      </c>
      <c r="O17" s="6" t="s">
        <v>21</v>
      </c>
      <c r="P17" s="7" t="s">
        <v>202</v>
      </c>
      <c r="Q17" s="6" t="s">
        <v>27</v>
      </c>
      <c r="R17" s="7" t="s">
        <v>203</v>
      </c>
      <c r="S17" s="6" t="s">
        <v>8</v>
      </c>
    </row>
    <row r="18" spans="1:33" x14ac:dyDescent="0.5">
      <c r="A18" s="3" t="s">
        <v>12</v>
      </c>
      <c r="B18">
        <f t="shared" si="0"/>
        <v>20</v>
      </c>
      <c r="C18" s="4">
        <f t="shared" si="1"/>
        <v>2</v>
      </c>
    </row>
    <row r="19" spans="1:33" x14ac:dyDescent="0.5">
      <c r="A19" s="3" t="s">
        <v>26</v>
      </c>
      <c r="B19">
        <f t="shared" si="0"/>
        <v>7</v>
      </c>
      <c r="C19" s="4">
        <f t="shared" si="1"/>
        <v>7</v>
      </c>
      <c r="G19" s="3" t="str">
        <f>G2</f>
        <v>天理大</v>
      </c>
      <c r="I19" s="3" t="str">
        <f>I2</f>
        <v>天理大</v>
      </c>
      <c r="K19" s="3" t="str">
        <f>K2</f>
        <v>天理大</v>
      </c>
      <c r="M19" s="3" t="str">
        <f>M2</f>
        <v>天理大</v>
      </c>
      <c r="O19" s="3" t="str">
        <f>O2</f>
        <v>近畿大</v>
      </c>
      <c r="Q19" s="3" t="str">
        <f>Q2</f>
        <v>近畿大</v>
      </c>
      <c r="S19" s="3" t="str">
        <f>S2</f>
        <v>天理大</v>
      </c>
      <c r="U19" s="2" t="str">
        <f>U2</f>
        <v>明治国際大</v>
      </c>
      <c r="W19" s="2" t="str">
        <f>W2</f>
        <v>龍谷大</v>
      </c>
      <c r="Y19" s="2" t="str">
        <f>Y2</f>
        <v>近畿大</v>
      </c>
      <c r="AA19" s="2" t="str">
        <f>AA2</f>
        <v>明治国際大</v>
      </c>
      <c r="AC19" s="2" t="str">
        <f>AC2</f>
        <v>龍谷大</v>
      </c>
      <c r="AE19" s="2" t="str">
        <f>AE2</f>
        <v>龍谷大</v>
      </c>
      <c r="AG19" s="2" t="str">
        <f>AG2</f>
        <v>近畿大</v>
      </c>
    </row>
    <row r="20" spans="1:33" x14ac:dyDescent="0.5">
      <c r="A20" s="3" t="s">
        <v>11</v>
      </c>
      <c r="B20">
        <f t="shared" si="0"/>
        <v>1</v>
      </c>
      <c r="C20">
        <f t="shared" si="1"/>
        <v>15</v>
      </c>
      <c r="G20" s="4" t="str">
        <f>IF(G3=G2,"",G3)</f>
        <v/>
      </c>
      <c r="I20" s="4" t="str">
        <f>IF(I3=I2,"",I3)</f>
        <v>大阪産業大</v>
      </c>
      <c r="K20" s="4" t="str">
        <f>IF(K3=K2,"",K3)</f>
        <v>大阪教育大</v>
      </c>
      <c r="M20" s="4" t="str">
        <f>IF(M3=M2,"",M3)</f>
        <v>近畿大</v>
      </c>
      <c r="O20" s="4" t="str">
        <f>IF(O3=O2,"",O3)</f>
        <v>天理大</v>
      </c>
      <c r="Q20" s="4" t="str">
        <f>IF(Q3=Q2,"",Q3)</f>
        <v>天理大</v>
      </c>
      <c r="S20" s="4" t="str">
        <f>IF(S3=S2,"",S3)</f>
        <v/>
      </c>
      <c r="U20" s="1" t="str">
        <f>IF(U3=U2,"",U3)</f>
        <v/>
      </c>
      <c r="W20" s="1" t="str">
        <f>IF(W3=W2,"",W3)</f>
        <v>明治国際大</v>
      </c>
      <c r="Y20" s="1" t="str">
        <f>IF(Y3=Y2,"",Y3)</f>
        <v/>
      </c>
      <c r="AA20" s="1" t="str">
        <f>IF(AA3=AA2,"",AA3)</f>
        <v/>
      </c>
      <c r="AC20" s="1" t="str">
        <f>IF(AC3=AC2,"",AC3)</f>
        <v/>
      </c>
      <c r="AE20" s="1" t="str">
        <f>IF(AE3=AE2,"",AE3)</f>
        <v>近畿大</v>
      </c>
      <c r="AG20" s="1" t="str">
        <f>IF(AG3=AG2,"",AG3)</f>
        <v>明治国際大</v>
      </c>
    </row>
    <row r="21" spans="1:33" x14ac:dyDescent="0.5">
      <c r="A21" s="3" t="s">
        <v>10</v>
      </c>
      <c r="B21">
        <f t="shared" si="0"/>
        <v>0</v>
      </c>
      <c r="C21">
        <f t="shared" si="1"/>
        <v>18</v>
      </c>
      <c r="G21" s="3" t="str">
        <f>IF(COUNTIF(G$2:G3,G4)=0,G4,"")</f>
        <v/>
      </c>
      <c r="I21" s="3" t="str">
        <f>IF(COUNTIF(I$2:I3,I4)=0,I4,"")</f>
        <v>近畿大</v>
      </c>
      <c r="K21" s="3" t="str">
        <f>IF(COUNTIF(K$2:K3,K4)=0,K4,"")</f>
        <v/>
      </c>
      <c r="M21" s="3" t="str">
        <f>IF(COUNTIF(M$2:M3,M4)=0,M4,"")</f>
        <v>大阪教育大</v>
      </c>
      <c r="O21" s="3" t="str">
        <f>IF(COUNTIF(O$2:O3,O4)=0,O4,"")</f>
        <v>大阪産業大</v>
      </c>
      <c r="Q21" s="3" t="str">
        <f>IF(COUNTIF(Q$2:Q3,Q4)=0,Q4,"")</f>
        <v>大阪教育大</v>
      </c>
      <c r="S21" s="3" t="str">
        <f>IF(COUNTIF(S$2:S3,S4)=0,S4,"")</f>
        <v/>
      </c>
      <c r="U21" s="2" t="str">
        <f>IF(COUNTIF(U$2:U3,U4)=0,U4,"")</f>
        <v>近畿大</v>
      </c>
      <c r="W21" s="2" t="str">
        <f>IF(COUNTIF(W$2:W3,W4)=0,W4,"")</f>
        <v/>
      </c>
      <c r="Y21" s="2" t="str">
        <f>IF(COUNTIF(Y$2:Y3,Y4)=0,Y4,"")</f>
        <v>立命館大</v>
      </c>
      <c r="AA21" s="2" t="str">
        <f>IF(COUNTIF(AA$2:AA3,AA4)=0,AA4,"")</f>
        <v>近畿大</v>
      </c>
      <c r="AC21" s="2" t="str">
        <f>IF(COUNTIF(AC$2:AC3,AC4)=0,AC4,"")</f>
        <v/>
      </c>
      <c r="AE21" s="2" t="str">
        <f>IF(COUNTIF(AE$2:AE3,AE4)=0,AE4,"")</f>
        <v>明治国際大</v>
      </c>
      <c r="AG21" s="2" t="str">
        <f>IF(COUNTIF(AG$2:AG3,AG4)=0,AG4,"")</f>
        <v>天理大</v>
      </c>
    </row>
    <row r="22" spans="1:33" x14ac:dyDescent="0.5">
      <c r="A22" s="3" t="s">
        <v>25</v>
      </c>
      <c r="B22">
        <f t="shared" si="0"/>
        <v>3</v>
      </c>
      <c r="C22">
        <f t="shared" si="1"/>
        <v>14</v>
      </c>
      <c r="G22" s="3" t="str">
        <f>IF(COUNTIF(G$2:G4,G5)=0,G5,"")</f>
        <v>関西大</v>
      </c>
      <c r="I22" s="3" t="str">
        <f>IF(COUNTIF(I$2:I4,I5)=0,I5,"")</f>
        <v>甲南大</v>
      </c>
      <c r="K22" s="3" t="str">
        <f>IF(COUNTIF(K$2:K4,K5)=0,K5,"")</f>
        <v>大阪産業大</v>
      </c>
      <c r="M22" s="3" t="str">
        <f>IF(COUNTIF(M$2:M4,M5)=0,M5,"")</f>
        <v/>
      </c>
      <c r="O22" s="3" t="str">
        <f>IF(COUNTIF(O$2:O4,O5)=0,O5,"")</f>
        <v/>
      </c>
      <c r="Q22" s="3" t="str">
        <f>IF(COUNTIF(Q$2:Q4,Q5)=0,Q5,"")</f>
        <v>関西大</v>
      </c>
      <c r="S22" s="3" t="str">
        <f>IF(COUNTIF(S$2:S4,S5)=0,S5,"")</f>
        <v>近畿大</v>
      </c>
      <c r="U22" s="2" t="str">
        <f>IF(COUNTIF(U$2:U4,U5)=0,U5,"")</f>
        <v/>
      </c>
      <c r="W22" s="2" t="str">
        <f>IF(COUNTIF(W$2:W4,W5)=0,W5,"")</f>
        <v>近畿大</v>
      </c>
      <c r="Y22" s="2" t="str">
        <f>IF(COUNTIF(Y$2:Y4,Y5)=0,Y5,"")</f>
        <v>龍谷大</v>
      </c>
      <c r="AA22" s="2" t="str">
        <f>IF(COUNTIF(AA$2:AA4,AA5)=0,AA5,"")</f>
        <v>大阪体育大</v>
      </c>
      <c r="AC22" s="2" t="str">
        <f>IF(COUNTIF(AC$2:AC4,AC5)=0,AC5,"")</f>
        <v>近畿大</v>
      </c>
      <c r="AE22" s="2" t="str">
        <f>IF(COUNTIF(AE$2:AE4,AE5)=0,AE5,"")</f>
        <v/>
      </c>
      <c r="AG22" s="5"/>
    </row>
    <row r="23" spans="1:33" x14ac:dyDescent="0.5">
      <c r="A23" s="3" t="s">
        <v>9</v>
      </c>
      <c r="B23">
        <f t="shared" si="0"/>
        <v>0</v>
      </c>
      <c r="C23">
        <f t="shared" si="1"/>
        <v>18</v>
      </c>
      <c r="G23" s="4" t="str">
        <f>IF(COUNTIF(G$2:G5,G6)=0,G6,"")</f>
        <v>大阪体育大</v>
      </c>
      <c r="I23" s="4" t="str">
        <f>IF(COUNTIF(I$2:I5,I6)=0,I6,"")</f>
        <v/>
      </c>
      <c r="K23" s="4" t="str">
        <f>IF(COUNTIF(K$2:K5,K6)=0,K6,"")</f>
        <v>大阪体育大</v>
      </c>
      <c r="M23" s="4" t="str">
        <f>IF(COUNTIF(M$2:M5,M6)=0,M6,"")</f>
        <v>龍谷大</v>
      </c>
      <c r="O23" s="4" t="str">
        <f>IF(COUNTIF(O$2:O5,O6)=0,O6,"")</f>
        <v>関西学院大</v>
      </c>
      <c r="Q23" s="4" t="str">
        <f>IF(COUNTIF(Q$2:Q5,Q6)=0,Q6,"")</f>
        <v/>
      </c>
      <c r="S23" s="4" t="str">
        <f>IF(COUNTIF(S$2:S5,S6)=0,S6,"")</f>
        <v>同志社大</v>
      </c>
      <c r="U23" s="1" t="str">
        <f>IF(COUNTIF(U$2:U5,U6)=0,U6,"")</f>
        <v>龍谷大</v>
      </c>
      <c r="W23" s="1" t="str">
        <f>IF(COUNTIF(W$2:W5,W6)=0,W6,"")</f>
        <v/>
      </c>
      <c r="Y23" s="1" t="str">
        <f>IF(COUNTIF(Y$2:Y5,Y6)=0,Y6,"")</f>
        <v>明治国際大</v>
      </c>
      <c r="AA23" s="1" t="str">
        <f>IF(COUNTIF(AA$2:AA5,AA6)=0,AA6,"")</f>
        <v/>
      </c>
      <c r="AC23" s="1" t="str">
        <f>IF(COUNTIF(AC$2:AC5,AC6)=0,AC6,"")</f>
        <v/>
      </c>
    </row>
    <row r="24" spans="1:33" x14ac:dyDescent="0.5">
      <c r="A24" s="3" t="s">
        <v>8</v>
      </c>
      <c r="B24">
        <f t="shared" si="0"/>
        <v>33</v>
      </c>
      <c r="C24" s="4">
        <f t="shared" si="1"/>
        <v>1</v>
      </c>
      <c r="G24" s="4" t="str">
        <f>IF(COUNTIF(G$2:G6,G7)=0,G7,"")</f>
        <v>京都産業大</v>
      </c>
      <c r="I24" s="4" t="str">
        <f>IF(COUNTIF(I$2:I6,I7)=0,I7,"")</f>
        <v/>
      </c>
      <c r="K24" s="4" t="str">
        <f>IF(COUNTIF(K$2:K6,K7)=0,K7,"")</f>
        <v/>
      </c>
      <c r="M24" s="4" t="str">
        <f>IF(COUNTIF(M$2:M6,M7)=0,M7,"")</f>
        <v>同志社大</v>
      </c>
      <c r="O24" s="4" t="str">
        <f>IF(COUNTIF(O$2:O6,O7)=0,O7,"")</f>
        <v>龍谷大</v>
      </c>
      <c r="Q24" s="4" t="str">
        <f>IF(COUNTIF(Q$2:Q6,Q7)=0,Q7,"")</f>
        <v/>
      </c>
      <c r="S24" s="4" t="str">
        <f>IF(COUNTIF(S$2:S6,S7)=0,S7,"")</f>
        <v/>
      </c>
      <c r="U24" s="1" t="str">
        <f>IF(COUNTIF(U$2:U6,U7)=0,U7,"")</f>
        <v/>
      </c>
      <c r="W24" s="1" t="str">
        <f>IF(COUNTIF(W$2:W6,W7)=0,W7,"")</f>
        <v>武庫川女大</v>
      </c>
      <c r="Y24" s="1" t="str">
        <f>IF(COUNTIF(Y$2:Y6,Y7)=0,Y7,"")</f>
        <v>天理大</v>
      </c>
      <c r="AA24" s="1" t="str">
        <f>IF(COUNTIF(AA$2:AA6,AA7)=0,AA7,"")</f>
        <v/>
      </c>
      <c r="AC24" s="1" t="str">
        <f>IF(COUNTIF(AC$2:AC6,AC7)=0,AC7,"")</f>
        <v>大阪体育大</v>
      </c>
    </row>
    <row r="25" spans="1:33" x14ac:dyDescent="0.5">
      <c r="A25" s="3" t="s">
        <v>7</v>
      </c>
      <c r="B25">
        <f t="shared" si="0"/>
        <v>6</v>
      </c>
      <c r="C25" s="4">
        <f t="shared" si="1"/>
        <v>9</v>
      </c>
      <c r="G25" s="4" t="str">
        <f>IF(COUNTIF(G$2:G7,G8)=0,G8,"")</f>
        <v/>
      </c>
      <c r="I25" s="4" t="str">
        <f>IF(COUNTIF(I$2:I7,I8)=0,I8,"")</f>
        <v/>
      </c>
      <c r="K25" s="4" t="str">
        <f>IF(COUNTIF(K$2:K7,K8)=0,K8,"")</f>
        <v/>
      </c>
      <c r="M25" s="4" t="str">
        <f>IF(COUNTIF(M$2:M7,M8)=0,M8,"")</f>
        <v/>
      </c>
      <c r="O25" s="4" t="str">
        <f>IF(COUNTIF(O$2:O7,O8)=0,O8,"")</f>
        <v/>
      </c>
      <c r="Q25" s="4" t="str">
        <f>IF(COUNTIF(Q$2:Q7,Q8)=0,Q8,"")</f>
        <v/>
      </c>
      <c r="S25" s="4" t="str">
        <f>IF(COUNTIF(S$2:S7,S8)=0,S8,"")</f>
        <v/>
      </c>
      <c r="U25" s="1" t="str">
        <f>IF(COUNTIF(U$2:U7,U8)=0,U8,"")</f>
        <v>天理大</v>
      </c>
      <c r="W25" s="1" t="str">
        <f>IF(COUNTIF(W$2:W7,W8)=0,W8,"")</f>
        <v/>
      </c>
      <c r="Y25" s="1" t="str">
        <f>IF(COUNTIF(Y$2:Y7,Y8)=0,Y8,"")</f>
        <v>大阪体育大</v>
      </c>
      <c r="AA25" s="1" t="str">
        <f>IF(COUNTIF(AA$2:AA7,AA8)=0,AA8,"")</f>
        <v/>
      </c>
      <c r="AC25" s="5"/>
    </row>
    <row r="26" spans="1:33" x14ac:dyDescent="0.5">
      <c r="A26" s="3" t="s">
        <v>24</v>
      </c>
      <c r="B26">
        <f t="shared" si="0"/>
        <v>0</v>
      </c>
      <c r="C26">
        <f t="shared" si="1"/>
        <v>18</v>
      </c>
      <c r="G26" s="4" t="str">
        <f>IF(COUNTIF(G$2:G8,G9)=0,G9,"")</f>
        <v>龍谷大</v>
      </c>
      <c r="I26" s="4" t="str">
        <f>IF(COUNTIF(I$2:I8,I9)=0,I9,"")</f>
        <v>摂南大</v>
      </c>
      <c r="K26" s="4" t="str">
        <f>IF(COUNTIF(K$2:K8,K9)=0,K9,"")</f>
        <v/>
      </c>
      <c r="M26" s="4" t="str">
        <f>IF(COUNTIF(M$2:M8,M9)=0,M9,"")</f>
        <v/>
      </c>
      <c r="O26" s="4" t="str">
        <f>IF(COUNTIF(O$2:O8,O9)=0,O9,"")</f>
        <v>関西大</v>
      </c>
      <c r="Q26" s="4" t="str">
        <f>IF(COUNTIF(Q$2:Q8,Q9)=0,Q9,"")</f>
        <v>立命館大</v>
      </c>
      <c r="S26" s="4" t="str">
        <f>IF(COUNTIF(S$2:S8,S9)=0,S9,"")</f>
        <v>京都産業大</v>
      </c>
      <c r="U26" s="1" t="str">
        <f>IF(COUNTIF(U$2:U8,U9)=0,U9,"")</f>
        <v>大阪体育大</v>
      </c>
      <c r="W26" s="1" t="str">
        <f>IF(COUNTIF(W$2:W8,W9)=0,W9,"")</f>
        <v>立命館大</v>
      </c>
      <c r="Y26" s="1" t="str">
        <f>IF(COUNTIF(Y$2:Y8,Y9)=0,Y9,"")</f>
        <v/>
      </c>
      <c r="AA26" s="1" t="str">
        <f>IF(COUNTIF(AA$2:AA8,AA9)=0,AA9,"")</f>
        <v>武庫川女大</v>
      </c>
      <c r="AC26" s="1" t="str">
        <f>IF(COUNTIF(AC$2:AC8,AC9)=0,AC9,"")</f>
        <v/>
      </c>
    </row>
    <row r="27" spans="1:33" x14ac:dyDescent="0.5">
      <c r="A27" s="3" t="s">
        <v>6</v>
      </c>
      <c r="B27">
        <f t="shared" si="0"/>
        <v>1</v>
      </c>
      <c r="C27">
        <f t="shared" si="1"/>
        <v>15</v>
      </c>
      <c r="G27" s="3" t="str">
        <f>IF(COUNTIF(G$2:G9,G10)=0,G10,"")</f>
        <v/>
      </c>
      <c r="I27" s="3" t="str">
        <f>IF(COUNTIF(I$2:I9,I10)=0,I10,"")</f>
        <v>関西学院大</v>
      </c>
      <c r="K27" s="3" t="str">
        <f>IF(COUNTIF(K$2:K9,K10)=0,K10,"")</f>
        <v>龍谷大</v>
      </c>
      <c r="M27" s="3" t="str">
        <f>IF(COUNTIF(M$2:M9,M10)=0,M10,"")</f>
        <v/>
      </c>
      <c r="O27" s="3" t="str">
        <f>IF(COUNTIF(O$2:O9,O10)=0,O10,"")</f>
        <v>立命館大</v>
      </c>
      <c r="Q27" s="3" t="str">
        <f>IF(COUNTIF(Q$2:Q9,Q10)=0,Q10,"")</f>
        <v/>
      </c>
      <c r="S27" s="3" t="str">
        <f>IF(COUNTIF(S$2:S9,S10)=0,S10,"")</f>
        <v>大阪教育大</v>
      </c>
    </row>
    <row r="28" spans="1:33" x14ac:dyDescent="0.5">
      <c r="A28" s="3" t="s">
        <v>5</v>
      </c>
      <c r="B28">
        <f t="shared" si="0"/>
        <v>0</v>
      </c>
      <c r="C28">
        <f t="shared" si="1"/>
        <v>18</v>
      </c>
      <c r="G28" s="3" t="str">
        <f>IF(COUNTIF(G$2:G10,G11)=0,G11,"")</f>
        <v>関西学院大</v>
      </c>
      <c r="I28" s="3" t="str">
        <f>IF(COUNTIF(I$2:I10,I11)=0,I11,"")</f>
        <v>明治国際大</v>
      </c>
      <c r="K28" s="3" t="str">
        <f>IF(COUNTIF(K$2:K10,K11)=0,K11,"")</f>
        <v>関西学院大</v>
      </c>
      <c r="M28" s="3" t="str">
        <f>IF(COUNTIF(M$2:M10,M11)=0,M11,"")</f>
        <v>大阪体育大</v>
      </c>
      <c r="O28" s="3" t="str">
        <f>IF(COUNTIF(O$2:O10,O11)=0,O11,"")</f>
        <v>甲南大</v>
      </c>
      <c r="Q28" s="3" t="str">
        <f>IF(COUNTIF(Q$2:Q10,Q11)=0,Q11,"")</f>
        <v>大阪体育大</v>
      </c>
      <c r="S28" s="3" t="str">
        <f>IF(COUNTIF(S$2:S10,S11)=0,S11,"")</f>
        <v>甲南大</v>
      </c>
    </row>
    <row r="29" spans="1:33" x14ac:dyDescent="0.5">
      <c r="A29" s="3" t="s">
        <v>4</v>
      </c>
      <c r="B29">
        <f t="shared" si="0"/>
        <v>0</v>
      </c>
      <c r="C29">
        <f t="shared" si="1"/>
        <v>18</v>
      </c>
      <c r="G29" s="3" t="str">
        <f>IF(COUNTIF(G$2:G11,G12)=0,G12,"")</f>
        <v>摂南大</v>
      </c>
      <c r="I29" s="3" t="str">
        <f>IF(COUNTIF(I$2:I11,I12)=0,I12,"")</f>
        <v>大阪体育大</v>
      </c>
      <c r="K29" s="3" t="str">
        <f>IF(COUNTIF(K$2:K11,K12)=0,K12,"")</f>
        <v>神戸大</v>
      </c>
      <c r="M29" s="3" t="str">
        <f>IF(COUNTIF(M$2:M11,M12)=0,M12,"")</f>
        <v>大阪経済大</v>
      </c>
      <c r="O29" s="3" t="str">
        <f>IF(COUNTIF(O$2:O11,O12)=0,O12,"")</f>
        <v>大阪体育大</v>
      </c>
      <c r="Q29" s="3" t="str">
        <f>IF(COUNTIF(Q$2:Q11,Q12)=0,Q12,"")</f>
        <v>大阪経済大</v>
      </c>
      <c r="S29" s="3" t="str">
        <f>IF(COUNTIF(S$2:S11,S12)=0,S12,"")</f>
        <v/>
      </c>
    </row>
    <row r="30" spans="1:33" x14ac:dyDescent="0.5">
      <c r="A30" s="3" t="s">
        <v>2</v>
      </c>
      <c r="B30">
        <f t="shared" si="0"/>
        <v>1</v>
      </c>
      <c r="C30">
        <f t="shared" si="1"/>
        <v>15</v>
      </c>
      <c r="G30" s="3" t="str">
        <f>IF(COUNTIF(G$2:G12,G13)=0,G13,"")</f>
        <v>大阪産業大</v>
      </c>
      <c r="I30" s="3" t="str">
        <f>IF(COUNTIF(I$2:I12,I13)=0,I13,"")</f>
        <v>京都産業大</v>
      </c>
      <c r="K30" s="3" t="str">
        <f>IF(COUNTIF(K$2:K12,K13)=0,K13,"")</f>
        <v>甲南大</v>
      </c>
      <c r="M30" s="3" t="str">
        <f>IF(COUNTIF(M$2:M12,M13)=0,M13,"")</f>
        <v/>
      </c>
      <c r="O30" s="3" t="str">
        <f>IF(COUNTIF(O$2:O12,O13)=0,O13,"")</f>
        <v/>
      </c>
      <c r="Q30" s="3" t="str">
        <f>IF(COUNTIF(Q$2:Q12,Q13)=0,Q13,"")</f>
        <v>京都産業大</v>
      </c>
      <c r="S30" s="3" t="str">
        <f>IF(COUNTIF(S$2:S12,S13)=0,S13,"")</f>
        <v>大阪産業大</v>
      </c>
    </row>
    <row r="31" spans="1:33" x14ac:dyDescent="0.5">
      <c r="A31" s="3" t="s">
        <v>1</v>
      </c>
      <c r="B31">
        <f t="shared" si="0"/>
        <v>5</v>
      </c>
      <c r="C31">
        <f t="shared" si="1"/>
        <v>11</v>
      </c>
      <c r="G31" s="3" t="str">
        <f>IF(COUNTIF(G$2:G13,G14)=0,G14,"")</f>
        <v/>
      </c>
      <c r="I31" s="3" t="str">
        <f>IF(COUNTIF(I$2:I13,I14)=0,I14,"")</f>
        <v>関西大</v>
      </c>
      <c r="K31" s="3" t="str">
        <f>IF(COUNTIF(K$2:K13,K14)=0,K14,"")</f>
        <v>同志社大</v>
      </c>
      <c r="M31" s="3" t="str">
        <f>IF(COUNTIF(M$2:M13,M14)=0,M14,"")</f>
        <v/>
      </c>
      <c r="O31" s="3" t="str">
        <f>IF(COUNTIF(O$2:O13,O14)=0,O14,"")</f>
        <v>同志社大</v>
      </c>
      <c r="Q31" s="3" t="str">
        <f>IF(COUNTIF(Q$2:Q13,Q14)=0,Q14,"")</f>
        <v>甲南大</v>
      </c>
      <c r="S31" s="3" t="str">
        <f>IF(COUNTIF(S$2:S13,S14)=0,S14,"")</f>
        <v>立命館大</v>
      </c>
    </row>
    <row r="32" spans="1:33" x14ac:dyDescent="0.5">
      <c r="A32" s="3" t="s">
        <v>0</v>
      </c>
      <c r="B32">
        <f t="shared" si="0"/>
        <v>7</v>
      </c>
      <c r="C32" s="4">
        <f t="shared" si="1"/>
        <v>7</v>
      </c>
      <c r="G32" s="3" t="str">
        <f>IF(COUNTIF(G$2:G14,G15)=0,G15,"")</f>
        <v>大阪教育大</v>
      </c>
      <c r="I32" s="3" t="str">
        <f>IF(COUNTIF(I$2:I14,I15)=0,I15,"")</f>
        <v>大阪経済大</v>
      </c>
      <c r="K32" s="3" t="str">
        <f>IF(COUNTIF(K$2:K14,K15)=0,K15,"")</f>
        <v>大阪経済大</v>
      </c>
      <c r="M32" s="3" t="str">
        <f>IF(COUNTIF(M$2:M14,M15)=0,M15,"")</f>
        <v>大阪産業大</v>
      </c>
      <c r="O32" s="3" t="str">
        <f>IF(COUNTIF(O$2:O14,O15)=0,O15,"")</f>
        <v/>
      </c>
      <c r="Q32" s="3" t="str">
        <f>IF(COUNTIF(Q$2:Q14,Q15)=0,Q15,"")</f>
        <v/>
      </c>
      <c r="S32" s="3" t="str">
        <f>IF(COUNTIF(S$2:S14,S15)=0,S15,"")</f>
        <v/>
      </c>
    </row>
    <row r="33" spans="1:19" x14ac:dyDescent="0.5">
      <c r="A33" s="3" t="s">
        <v>23</v>
      </c>
      <c r="B33">
        <f t="shared" si="0"/>
        <v>0</v>
      </c>
      <c r="C33">
        <f t="shared" si="1"/>
        <v>18</v>
      </c>
      <c r="G33" s="3" t="str">
        <f>IF(COUNTIF(G$2:G15,G16)=0,G16,"")</f>
        <v/>
      </c>
      <c r="I33" s="3" t="str">
        <f>IF(COUNTIF(I$2:I15,I16)=0,I16,"")</f>
        <v/>
      </c>
      <c r="K33" s="3" t="str">
        <f>IF(COUNTIF(K$2:K15,K16)=0,K16,"")</f>
        <v>立命館大</v>
      </c>
      <c r="M33" s="3" t="str">
        <f>IF(COUNTIF(M$2:M15,M16)=0,M16,"")</f>
        <v>関西大</v>
      </c>
      <c r="O33" s="3" t="str">
        <f>IF(COUNTIF(O$2:O15,O16)=0,O16,"")</f>
        <v>大阪経済大</v>
      </c>
      <c r="Q33" s="3" t="str">
        <f>IF(COUNTIF(Q$2:Q15,Q16)=0,Q16,"")</f>
        <v/>
      </c>
      <c r="S33" s="3" t="str">
        <f>IF(COUNTIF(S$2:S15,S16)=0,S16,"")</f>
        <v/>
      </c>
    </row>
    <row r="34" spans="1:19" x14ac:dyDescent="0.5">
      <c r="A34" s="2" t="s">
        <v>22</v>
      </c>
      <c r="B34">
        <f t="shared" ref="B34:B56" si="2">SUM(COUNTIF($U$19:$AG$19,A34)*5,COUNTIF($U$20:$AG$20,A34)*4,COUNTIF($U$21:$AG$22,A34)*3,COUNTIF($U$23:$AG$26,A34)*2)</f>
        <v>0</v>
      </c>
      <c r="C34">
        <f t="shared" ref="C34:C56" si="3">RANK(B34,$B$34:$B$56)</f>
        <v>8</v>
      </c>
      <c r="G34" s="3" t="str">
        <f>IF(COUNTIF(G$2:G16,G17)=0,G17,"")</f>
        <v>姫路獨協大</v>
      </c>
      <c r="I34" s="3" t="str">
        <f>IF(COUNTIF(I$2:I16,I17)=0,I17,"")</f>
        <v/>
      </c>
      <c r="K34" s="3" t="str">
        <f>IF(COUNTIF(K$2:K16,K17)=0,K17,"")</f>
        <v/>
      </c>
      <c r="M34" s="3" t="str">
        <f>IF(COUNTIF(M$2:M16,M17)=0,M17,"")</f>
        <v/>
      </c>
      <c r="O34" s="3" t="str">
        <f>IF(COUNTIF(O$2:O16,O17)=0,O17,"")</f>
        <v>大阪教育大</v>
      </c>
      <c r="Q34" s="3" t="str">
        <f>IF(COUNTIF(Q$2:Q16,Q17)=0,Q17,"")</f>
        <v/>
      </c>
      <c r="S34" s="3" t="str">
        <f>IF(COUNTIF(S$2:S16,S17)=0,S17,"")</f>
        <v/>
      </c>
    </row>
    <row r="35" spans="1:19" x14ac:dyDescent="0.5">
      <c r="A35" s="2" t="s">
        <v>21</v>
      </c>
      <c r="B35">
        <f t="shared" si="2"/>
        <v>0</v>
      </c>
      <c r="C35">
        <f t="shared" si="3"/>
        <v>8</v>
      </c>
    </row>
    <row r="36" spans="1:19" x14ac:dyDescent="0.5">
      <c r="A36" s="2" t="s">
        <v>20</v>
      </c>
      <c r="B36">
        <f t="shared" si="2"/>
        <v>0</v>
      </c>
      <c r="C36">
        <f t="shared" si="3"/>
        <v>8</v>
      </c>
    </row>
    <row r="37" spans="1:19" x14ac:dyDescent="0.5">
      <c r="A37" s="2" t="s">
        <v>19</v>
      </c>
      <c r="B37">
        <f t="shared" si="2"/>
        <v>0</v>
      </c>
      <c r="C37">
        <f t="shared" si="3"/>
        <v>8</v>
      </c>
    </row>
    <row r="38" spans="1:19" x14ac:dyDescent="0.5">
      <c r="A38" s="2" t="s">
        <v>18</v>
      </c>
      <c r="B38">
        <f t="shared" si="2"/>
        <v>0</v>
      </c>
      <c r="C38">
        <f t="shared" si="3"/>
        <v>8</v>
      </c>
    </row>
    <row r="39" spans="1:19" x14ac:dyDescent="0.5">
      <c r="A39" s="2" t="s">
        <v>17</v>
      </c>
      <c r="B39">
        <f t="shared" si="2"/>
        <v>0</v>
      </c>
      <c r="C39">
        <f t="shared" si="3"/>
        <v>8</v>
      </c>
    </row>
    <row r="40" spans="1:19" x14ac:dyDescent="0.5">
      <c r="A40" s="2" t="s">
        <v>16</v>
      </c>
      <c r="B40">
        <f t="shared" si="2"/>
        <v>9</v>
      </c>
      <c r="C40" s="1">
        <f t="shared" si="3"/>
        <v>4</v>
      </c>
    </row>
    <row r="41" spans="1:19" x14ac:dyDescent="0.5">
      <c r="A41" s="2" t="s">
        <v>15</v>
      </c>
      <c r="B41">
        <f t="shared" si="2"/>
        <v>0</v>
      </c>
      <c r="C41">
        <f t="shared" si="3"/>
        <v>8</v>
      </c>
    </row>
    <row r="42" spans="1:19" x14ac:dyDescent="0.5">
      <c r="A42" s="2" t="s">
        <v>14</v>
      </c>
      <c r="B42">
        <f t="shared" si="2"/>
        <v>0</v>
      </c>
      <c r="C42">
        <f t="shared" si="3"/>
        <v>8</v>
      </c>
    </row>
    <row r="43" spans="1:19" x14ac:dyDescent="0.5">
      <c r="A43" s="2" t="s">
        <v>13</v>
      </c>
      <c r="B43">
        <f t="shared" si="2"/>
        <v>0</v>
      </c>
      <c r="C43">
        <f t="shared" si="3"/>
        <v>8</v>
      </c>
    </row>
    <row r="44" spans="1:19" x14ac:dyDescent="0.5">
      <c r="A44" s="2" t="s">
        <v>12</v>
      </c>
      <c r="B44">
        <f t="shared" si="2"/>
        <v>26</v>
      </c>
      <c r="C44" s="1">
        <f t="shared" si="3"/>
        <v>1</v>
      </c>
    </row>
    <row r="45" spans="1:19" x14ac:dyDescent="0.5">
      <c r="A45" s="2" t="s">
        <v>11</v>
      </c>
      <c r="B45">
        <f t="shared" si="2"/>
        <v>0</v>
      </c>
      <c r="C45">
        <f t="shared" si="3"/>
        <v>8</v>
      </c>
    </row>
    <row r="46" spans="1:19" x14ac:dyDescent="0.5">
      <c r="A46" s="2" t="s">
        <v>10</v>
      </c>
      <c r="B46">
        <f t="shared" si="2"/>
        <v>0</v>
      </c>
      <c r="C46">
        <f t="shared" si="3"/>
        <v>8</v>
      </c>
    </row>
    <row r="47" spans="1:19" x14ac:dyDescent="0.5">
      <c r="A47" s="2" t="s">
        <v>9</v>
      </c>
      <c r="B47">
        <f t="shared" si="2"/>
        <v>0</v>
      </c>
      <c r="C47">
        <f t="shared" si="3"/>
        <v>8</v>
      </c>
    </row>
    <row r="48" spans="1:19" x14ac:dyDescent="0.5">
      <c r="A48" s="2" t="s">
        <v>8</v>
      </c>
      <c r="B48">
        <f t="shared" si="2"/>
        <v>7</v>
      </c>
      <c r="C48" s="1">
        <f t="shared" si="3"/>
        <v>5</v>
      </c>
    </row>
    <row r="49" spans="1:3" x14ac:dyDescent="0.5">
      <c r="A49" s="2" t="s">
        <v>7</v>
      </c>
      <c r="B49">
        <f t="shared" si="2"/>
        <v>0</v>
      </c>
      <c r="C49">
        <f t="shared" si="3"/>
        <v>8</v>
      </c>
    </row>
    <row r="50" spans="1:3" x14ac:dyDescent="0.5">
      <c r="A50" s="2" t="s">
        <v>6</v>
      </c>
      <c r="B50">
        <f t="shared" si="2"/>
        <v>0</v>
      </c>
      <c r="C50">
        <f t="shared" si="3"/>
        <v>8</v>
      </c>
    </row>
    <row r="51" spans="1:3" x14ac:dyDescent="0.5">
      <c r="A51" s="2" t="s">
        <v>5</v>
      </c>
      <c r="B51">
        <f t="shared" si="2"/>
        <v>0</v>
      </c>
      <c r="C51">
        <f t="shared" si="3"/>
        <v>8</v>
      </c>
    </row>
    <row r="52" spans="1:3" x14ac:dyDescent="0.5">
      <c r="A52" s="2" t="s">
        <v>4</v>
      </c>
      <c r="B52">
        <f t="shared" si="2"/>
        <v>0</v>
      </c>
      <c r="C52">
        <f t="shared" si="3"/>
        <v>8</v>
      </c>
    </row>
    <row r="53" spans="1:3" x14ac:dyDescent="0.5">
      <c r="A53" s="2" t="s">
        <v>3</v>
      </c>
      <c r="B53">
        <f t="shared" si="2"/>
        <v>4</v>
      </c>
      <c r="C53" s="1">
        <f t="shared" si="3"/>
        <v>7</v>
      </c>
    </row>
    <row r="54" spans="1:3" x14ac:dyDescent="0.5">
      <c r="A54" s="2" t="s">
        <v>2</v>
      </c>
      <c r="B54">
        <f t="shared" si="2"/>
        <v>23</v>
      </c>
      <c r="C54" s="1">
        <f t="shared" si="3"/>
        <v>2</v>
      </c>
    </row>
    <row r="55" spans="1:3" x14ac:dyDescent="0.5">
      <c r="A55" s="2" t="s">
        <v>1</v>
      </c>
      <c r="B55">
        <f t="shared" si="2"/>
        <v>5</v>
      </c>
      <c r="C55">
        <f t="shared" si="3"/>
        <v>6</v>
      </c>
    </row>
    <row r="56" spans="1:3" x14ac:dyDescent="0.5">
      <c r="A56" s="2" t="s">
        <v>0</v>
      </c>
      <c r="B56">
        <f t="shared" si="2"/>
        <v>20</v>
      </c>
      <c r="C56" s="1">
        <f t="shared" si="3"/>
        <v>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3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上位</vt:lpstr>
      <vt:lpstr>上位!Print_Area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2023年度 関西学生柔道体重別選手権大会</dc:title>
  <dc:creator>関西学生柔道連盟</dc:creator>
  <cp:lastPrinted>2023-08-28T02:19:12Z</cp:lastPrinted>
  <dcterms:created xsi:type="dcterms:W3CDTF">2023-08-22T08:15:05Z</dcterms:created>
  <dcterms:modified xsi:type="dcterms:W3CDTF">2023-08-28T02:19:44Z</dcterms:modified>
</cp:coreProperties>
</file>