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in\書類\Dropbox\___INBOX\2022-11-02_1740\新しいフォルダー\"/>
    </mc:Choice>
  </mc:AlternateContent>
  <xr:revisionPtr revIDLastSave="0" documentId="13_ncr:1_{8DA9D1EC-2F64-4463-B2E9-F1E81920176F}" xr6:coauthVersionLast="47" xr6:coauthVersionMax="47" xr10:uidLastSave="{00000000-0000-0000-0000-000000000000}"/>
  <bookViews>
    <workbookView xWindow="5322" yWindow="4113" windowWidth="25747" windowHeight="18270" xr2:uid="{6A33BF55-9024-42FB-B863-78E9BBBECCC8}"/>
  </bookViews>
  <sheets>
    <sheet name="記録" sheetId="1" r:id="rId1"/>
  </sheets>
  <externalReferences>
    <externalReference r:id="rId2"/>
  </externalReferences>
  <definedNames>
    <definedName name="_xlnm.Print_Area" localSheetId="0">記録!$M$1:$AD$108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6" i="1" l="1"/>
  <c r="M106" i="1"/>
  <c r="R105" i="1"/>
  <c r="R104" i="1"/>
  <c r="AD102" i="1"/>
  <c r="AC102" i="1"/>
  <c r="S102" i="1"/>
  <c r="N102" i="1"/>
  <c r="M102" i="1"/>
  <c r="Y101" i="1"/>
  <c r="S101" i="1"/>
  <c r="Y100" i="1"/>
  <c r="AD98" i="1"/>
  <c r="AC98" i="1"/>
  <c r="X98" i="1"/>
  <c r="N98" i="1"/>
  <c r="M98" i="1"/>
  <c r="X97" i="1"/>
  <c r="T97" i="1"/>
  <c r="T96" i="1"/>
  <c r="AD94" i="1"/>
  <c r="AC94" i="1"/>
  <c r="N94" i="1"/>
  <c r="M94" i="1"/>
  <c r="K60" i="1" s="1"/>
  <c r="W93" i="1"/>
  <c r="R93" i="1"/>
  <c r="W92" i="1"/>
  <c r="R92" i="1"/>
  <c r="AD90" i="1"/>
  <c r="AC90" i="1"/>
  <c r="S90" i="1"/>
  <c r="N90" i="1"/>
  <c r="M90" i="1"/>
  <c r="Y89" i="1"/>
  <c r="S89" i="1"/>
  <c r="Y88" i="1"/>
  <c r="AD86" i="1"/>
  <c r="AC86" i="1"/>
  <c r="X86" i="1"/>
  <c r="N86" i="1"/>
  <c r="M86" i="1"/>
  <c r="X85" i="1"/>
  <c r="AD82" i="1"/>
  <c r="AC82" i="1"/>
  <c r="W82" i="1"/>
  <c r="T82" i="1"/>
  <c r="N82" i="1"/>
  <c r="M82" i="1"/>
  <c r="W81" i="1"/>
  <c r="V81" i="1"/>
  <c r="U81" i="1"/>
  <c r="T81" i="1"/>
  <c r="R81" i="1"/>
  <c r="R80" i="1"/>
  <c r="B80" i="1"/>
  <c r="A80" i="1"/>
  <c r="B79" i="1"/>
  <c r="A79" i="1"/>
  <c r="AD78" i="1"/>
  <c r="AC78" i="1"/>
  <c r="N78" i="1"/>
  <c r="M78" i="1"/>
  <c r="E59" i="1" s="1"/>
  <c r="K67" i="1" s="1"/>
  <c r="K74" i="1" s="1"/>
  <c r="B78" i="1"/>
  <c r="A78" i="1"/>
  <c r="Y77" i="1"/>
  <c r="S77" i="1"/>
  <c r="B77" i="1"/>
  <c r="A77" i="1"/>
  <c r="Y76" i="1"/>
  <c r="S76" i="1"/>
  <c r="B76" i="1"/>
  <c r="A76" i="1"/>
  <c r="B75" i="1"/>
  <c r="A75" i="1"/>
  <c r="AD74" i="1"/>
  <c r="E63" i="1" s="1"/>
  <c r="K71" i="1" s="1"/>
  <c r="AC74" i="1"/>
  <c r="X74" i="1"/>
  <c r="N74" i="1"/>
  <c r="M74" i="1"/>
  <c r="B74" i="1"/>
  <c r="A74" i="1"/>
  <c r="X73" i="1"/>
  <c r="R73" i="1"/>
  <c r="E73" i="1"/>
  <c r="B73" i="1"/>
  <c r="A73" i="1"/>
  <c r="K77" i="1" s="1"/>
  <c r="R72" i="1"/>
  <c r="E72" i="1"/>
  <c r="B72" i="1"/>
  <c r="A72" i="1"/>
  <c r="B71" i="1"/>
  <c r="A71" i="1"/>
  <c r="AD70" i="1"/>
  <c r="E71" i="1" s="1"/>
  <c r="K76" i="1" s="1"/>
  <c r="E79" i="1" s="1"/>
  <c r="K80" i="1" s="1"/>
  <c r="AC70" i="1"/>
  <c r="N70" i="1"/>
  <c r="M70" i="1"/>
  <c r="E58" i="1" s="1"/>
  <c r="E67" i="1" s="1"/>
  <c r="B70" i="1"/>
  <c r="A70" i="1"/>
  <c r="W69" i="1"/>
  <c r="T69" i="1"/>
  <c r="E69" i="1"/>
  <c r="B69" i="1"/>
  <c r="K75" i="1" s="1"/>
  <c r="A69" i="1"/>
  <c r="W68" i="1"/>
  <c r="T68" i="1"/>
  <c r="E68" i="1"/>
  <c r="E75" i="1" s="1"/>
  <c r="K78" i="1" s="1"/>
  <c r="E80" i="1" s="1"/>
  <c r="B68" i="1"/>
  <c r="A68" i="1"/>
  <c r="B67" i="1"/>
  <c r="A67" i="1"/>
  <c r="AD66" i="1"/>
  <c r="K62" i="1" s="1"/>
  <c r="AC66" i="1"/>
  <c r="N66" i="1"/>
  <c r="M66" i="1"/>
  <c r="B66" i="1"/>
  <c r="A66" i="1"/>
  <c r="Y65" i="1"/>
  <c r="R65" i="1"/>
  <c r="K65" i="1"/>
  <c r="E65" i="1"/>
  <c r="B65" i="1"/>
  <c r="A65" i="1"/>
  <c r="K73" i="1" s="1"/>
  <c r="Y64" i="1"/>
  <c r="R64" i="1"/>
  <c r="K64" i="1"/>
  <c r="E64" i="1"/>
  <c r="K72" i="1" s="1"/>
  <c r="B64" i="1"/>
  <c r="A64" i="1"/>
  <c r="K63" i="1"/>
  <c r="B63" i="1"/>
  <c r="A63" i="1"/>
  <c r="AD62" i="1"/>
  <c r="E62" i="1" s="1"/>
  <c r="AC62" i="1"/>
  <c r="X62" i="1"/>
  <c r="S62" i="1"/>
  <c r="N62" i="1"/>
  <c r="M62" i="1"/>
  <c r="E57" i="1" s="1"/>
  <c r="K66" i="1" s="1"/>
  <c r="B62" i="1"/>
  <c r="A62" i="1"/>
  <c r="X61" i="1"/>
  <c r="S61" i="1"/>
  <c r="K61" i="1"/>
  <c r="E61" i="1"/>
  <c r="K69" i="1" s="1"/>
  <c r="B61" i="1"/>
  <c r="A61" i="1"/>
  <c r="E60" i="1"/>
  <c r="K68" i="1" s="1"/>
  <c r="B60" i="1"/>
  <c r="A60" i="1"/>
  <c r="K59" i="1"/>
  <c r="B59" i="1"/>
  <c r="A59" i="1"/>
  <c r="AD58" i="1"/>
  <c r="E70" i="1" s="1"/>
  <c r="E76" i="1" s="1"/>
  <c r="AC58" i="1"/>
  <c r="N58" i="1"/>
  <c r="M58" i="1"/>
  <c r="E66" i="1" s="1"/>
  <c r="K58" i="1"/>
  <c r="B58" i="1"/>
  <c r="A58" i="1"/>
  <c r="K57" i="1"/>
  <c r="B57" i="1"/>
  <c r="A57" i="1"/>
  <c r="M56" i="1"/>
  <c r="AD54" i="1"/>
  <c r="AC54" i="1"/>
  <c r="Z54" i="1"/>
  <c r="Z53" i="1"/>
  <c r="K53" i="1"/>
  <c r="B53" i="1"/>
  <c r="A53" i="1"/>
  <c r="U18" i="1" s="1"/>
  <c r="AD52" i="1"/>
  <c r="E22" i="1" s="1"/>
  <c r="AC52" i="1"/>
  <c r="Y52" i="1"/>
  <c r="Q52" i="1"/>
  <c r="N52" i="1"/>
  <c r="M52" i="1"/>
  <c r="B52" i="1"/>
  <c r="A52" i="1"/>
  <c r="Y51" i="1"/>
  <c r="Q51" i="1"/>
  <c r="K51" i="1"/>
  <c r="B51" i="1"/>
  <c r="A51" i="1"/>
  <c r="E53" i="1" s="1"/>
  <c r="AD50" i="1"/>
  <c r="K21" i="1" s="1"/>
  <c r="AC50" i="1"/>
  <c r="Z50" i="1"/>
  <c r="R50" i="1"/>
  <c r="N50" i="1"/>
  <c r="M50" i="1"/>
  <c r="B50" i="1"/>
  <c r="A50" i="1"/>
  <c r="K52" i="1" s="1"/>
  <c r="Z49" i="1"/>
  <c r="R49" i="1"/>
  <c r="K49" i="1"/>
  <c r="B49" i="1"/>
  <c r="A49" i="1"/>
  <c r="E52" i="1" s="1"/>
  <c r="AD48" i="1"/>
  <c r="AC48" i="1"/>
  <c r="X48" i="1"/>
  <c r="Q48" i="1"/>
  <c r="N48" i="1"/>
  <c r="M48" i="1"/>
  <c r="K10" i="1" s="1"/>
  <c r="B48" i="1"/>
  <c r="A48" i="1"/>
  <c r="X47" i="1"/>
  <c r="Q47" i="1"/>
  <c r="K47" i="1"/>
  <c r="B47" i="1"/>
  <c r="A47" i="1"/>
  <c r="E51" i="1" s="1"/>
  <c r="AD46" i="1"/>
  <c r="K20" i="1" s="1"/>
  <c r="AC46" i="1"/>
  <c r="Z46" i="1"/>
  <c r="S46" i="1"/>
  <c r="N46" i="1"/>
  <c r="M46" i="1"/>
  <c r="B46" i="1"/>
  <c r="A46" i="1"/>
  <c r="K50" i="1" s="1"/>
  <c r="Z45" i="1"/>
  <c r="S45" i="1"/>
  <c r="K45" i="1"/>
  <c r="B45" i="1"/>
  <c r="A45" i="1"/>
  <c r="E50" i="1" s="1"/>
  <c r="AD44" i="1"/>
  <c r="E20" i="1" s="1"/>
  <c r="AC44" i="1"/>
  <c r="Y44" i="1"/>
  <c r="Q44" i="1"/>
  <c r="N44" i="1"/>
  <c r="M44" i="1"/>
  <c r="E44" i="1"/>
  <c r="B44" i="1"/>
  <c r="A44" i="1"/>
  <c r="Y43" i="1"/>
  <c r="Q43" i="1"/>
  <c r="K43" i="1"/>
  <c r="B43" i="1"/>
  <c r="A43" i="1"/>
  <c r="E49" i="1" s="1"/>
  <c r="AD42" i="1"/>
  <c r="E37" i="1" s="1"/>
  <c r="AC42" i="1"/>
  <c r="R42" i="1"/>
  <c r="N42" i="1"/>
  <c r="M42" i="1"/>
  <c r="E9" i="1" s="1"/>
  <c r="B42" i="1"/>
  <c r="A42" i="1"/>
  <c r="K48" i="1" s="1"/>
  <c r="R41" i="1"/>
  <c r="E41" i="1"/>
  <c r="B41" i="1"/>
  <c r="E48" i="1" s="1"/>
  <c r="A41" i="1"/>
  <c r="AD40" i="1"/>
  <c r="AC40" i="1"/>
  <c r="Z40" i="1"/>
  <c r="W40" i="1"/>
  <c r="T40" i="1"/>
  <c r="N40" i="1"/>
  <c r="M40" i="1"/>
  <c r="E29" i="1" s="1"/>
  <c r="B40" i="1"/>
  <c r="A40" i="1"/>
  <c r="Z39" i="1"/>
  <c r="W39" i="1"/>
  <c r="T39" i="1"/>
  <c r="K39" i="1"/>
  <c r="B39" i="1"/>
  <c r="A39" i="1"/>
  <c r="E47" i="1" s="1"/>
  <c r="AD38" i="1"/>
  <c r="E19" i="1" s="1"/>
  <c r="AC38" i="1"/>
  <c r="Y38" i="1"/>
  <c r="Q38" i="1"/>
  <c r="N38" i="1"/>
  <c r="M38" i="1"/>
  <c r="E38" i="1"/>
  <c r="B38" i="1"/>
  <c r="A38" i="1"/>
  <c r="K46" i="1" s="1"/>
  <c r="Y37" i="1"/>
  <c r="Q37" i="1"/>
  <c r="K37" i="1"/>
  <c r="B37" i="1"/>
  <c r="A37" i="1"/>
  <c r="E46" i="1" s="1"/>
  <c r="AD36" i="1"/>
  <c r="K18" i="1" s="1"/>
  <c r="AC36" i="1"/>
  <c r="Z36" i="1"/>
  <c r="R36" i="1"/>
  <c r="N36" i="1"/>
  <c r="M36" i="1"/>
  <c r="E8" i="1" s="1"/>
  <c r="B36" i="1"/>
  <c r="A36" i="1"/>
  <c r="Z35" i="1"/>
  <c r="R35" i="1"/>
  <c r="K35" i="1"/>
  <c r="B35" i="1"/>
  <c r="A35" i="1"/>
  <c r="E45" i="1" s="1"/>
  <c r="AD34" i="1"/>
  <c r="E18" i="1" s="1"/>
  <c r="AC34" i="1"/>
  <c r="X34" i="1"/>
  <c r="N34" i="1"/>
  <c r="M34" i="1"/>
  <c r="E28" i="1" s="1"/>
  <c r="B34" i="1"/>
  <c r="A34" i="1"/>
  <c r="K44" i="1" s="1"/>
  <c r="X33" i="1"/>
  <c r="S33" i="1"/>
  <c r="E33" i="1"/>
  <c r="B33" i="1"/>
  <c r="A33" i="1"/>
  <c r="AD32" i="1"/>
  <c r="AC32" i="1"/>
  <c r="Z32" i="1"/>
  <c r="S32" i="1"/>
  <c r="Q32" i="1"/>
  <c r="N32" i="1"/>
  <c r="M32" i="1"/>
  <c r="B32" i="1"/>
  <c r="A32" i="1"/>
  <c r="Z31" i="1"/>
  <c r="Q31" i="1"/>
  <c r="B31" i="1"/>
  <c r="A31" i="1"/>
  <c r="E43" i="1" s="1"/>
  <c r="AD30" i="1"/>
  <c r="E17" i="1" s="1"/>
  <c r="AC30" i="1"/>
  <c r="Y30" i="1"/>
  <c r="R30" i="1"/>
  <c r="N30" i="1"/>
  <c r="M30" i="1"/>
  <c r="B30" i="1"/>
  <c r="A30" i="1"/>
  <c r="K42" i="1" s="1"/>
  <c r="Y29" i="1"/>
  <c r="R29" i="1"/>
  <c r="K29" i="1"/>
  <c r="B29" i="1"/>
  <c r="A29" i="1"/>
  <c r="E42" i="1" s="1"/>
  <c r="AD28" i="1"/>
  <c r="E35" i="1" s="1"/>
  <c r="AC28" i="1"/>
  <c r="W28" i="1"/>
  <c r="T28" i="1"/>
  <c r="N28" i="1"/>
  <c r="M28" i="1"/>
  <c r="E27" i="1" s="1"/>
  <c r="B28" i="1"/>
  <c r="A28" i="1"/>
  <c r="K41" i="1" s="1"/>
  <c r="W27" i="1"/>
  <c r="V27" i="1"/>
  <c r="U27" i="1"/>
  <c r="T27" i="1"/>
  <c r="B27" i="1"/>
  <c r="A27" i="1"/>
  <c r="AD26" i="1"/>
  <c r="AC26" i="1"/>
  <c r="Z26" i="1"/>
  <c r="Q26" i="1"/>
  <c r="N26" i="1"/>
  <c r="M26" i="1"/>
  <c r="K6" i="1" s="1"/>
  <c r="B26" i="1"/>
  <c r="A26" i="1"/>
  <c r="K40" i="1" s="1"/>
  <c r="Z25" i="1"/>
  <c r="Q25" i="1"/>
  <c r="B25" i="1"/>
  <c r="A25" i="1"/>
  <c r="E40" i="1" s="1"/>
  <c r="AD24" i="1"/>
  <c r="AC24" i="1"/>
  <c r="Y24" i="1"/>
  <c r="R24" i="1"/>
  <c r="N24" i="1"/>
  <c r="M24" i="1"/>
  <c r="E6" i="1" s="1"/>
  <c r="K24" i="1"/>
  <c r="B24" i="1"/>
  <c r="A24" i="1"/>
  <c r="Y23" i="1"/>
  <c r="R23" i="1"/>
  <c r="E23" i="1"/>
  <c r="B23" i="1"/>
  <c r="A23" i="1"/>
  <c r="E39" i="1" s="1"/>
  <c r="AD22" i="1"/>
  <c r="K15" i="1" s="1"/>
  <c r="AC22" i="1"/>
  <c r="Z22" i="1"/>
  <c r="Q22" i="1"/>
  <c r="N22" i="1"/>
  <c r="M22" i="1"/>
  <c r="K22" i="1"/>
  <c r="B22" i="1"/>
  <c r="A22" i="1"/>
  <c r="K38" i="1" s="1"/>
  <c r="Z21" i="1"/>
  <c r="Q21" i="1"/>
  <c r="E21" i="1"/>
  <c r="B21" i="1"/>
  <c r="A21" i="1"/>
  <c r="AD20" i="1"/>
  <c r="AC20" i="1"/>
  <c r="X20" i="1"/>
  <c r="S20" i="1"/>
  <c r="N20" i="1"/>
  <c r="M20" i="1"/>
  <c r="E5" i="1" s="1"/>
  <c r="B20" i="1"/>
  <c r="A20" i="1"/>
  <c r="X19" i="1"/>
  <c r="S19" i="1"/>
  <c r="K19" i="1"/>
  <c r="B19" i="1"/>
  <c r="A19" i="1"/>
  <c r="K36" i="1" s="1"/>
  <c r="AD18" i="1"/>
  <c r="K14" i="1" s="1"/>
  <c r="AC18" i="1"/>
  <c r="Z18" i="1"/>
  <c r="Q18" i="1"/>
  <c r="N18" i="1"/>
  <c r="M18" i="1"/>
  <c r="K4" i="1" s="1"/>
  <c r="B18" i="1"/>
  <c r="A18" i="1"/>
  <c r="E36" i="1" s="1"/>
  <c r="Z17" i="1"/>
  <c r="Q17" i="1"/>
  <c r="K17" i="1"/>
  <c r="B17" i="1"/>
  <c r="A17" i="1"/>
  <c r="AD16" i="1"/>
  <c r="E14" i="1" s="1"/>
  <c r="AC16" i="1"/>
  <c r="Y16" i="1"/>
  <c r="R16" i="1"/>
  <c r="N16" i="1"/>
  <c r="M16" i="1"/>
  <c r="E4" i="1" s="1"/>
  <c r="K16" i="1"/>
  <c r="E16" i="1"/>
  <c r="B16" i="1"/>
  <c r="A16" i="1"/>
  <c r="K34" i="1" s="1"/>
  <c r="Y15" i="1"/>
  <c r="R15" i="1"/>
  <c r="E15" i="1"/>
  <c r="B15" i="1"/>
  <c r="A15" i="1"/>
  <c r="E34" i="1" s="1"/>
  <c r="AD14" i="1"/>
  <c r="AC14" i="1"/>
  <c r="W14" i="1"/>
  <c r="T14" i="1"/>
  <c r="N14" i="1"/>
  <c r="M14" i="1"/>
  <c r="E25" i="1" s="1"/>
  <c r="B14" i="1"/>
  <c r="A14" i="1"/>
  <c r="K33" i="1" s="1"/>
  <c r="W13" i="1"/>
  <c r="T13" i="1"/>
  <c r="B13" i="1"/>
  <c r="A13" i="1"/>
  <c r="K32" i="1" s="1"/>
  <c r="AD12" i="1"/>
  <c r="K13" i="1" s="1"/>
  <c r="AC12" i="1"/>
  <c r="Z12" i="1"/>
  <c r="Q12" i="1"/>
  <c r="N12" i="1"/>
  <c r="M12" i="1"/>
  <c r="K3" i="1" s="1"/>
  <c r="B12" i="1"/>
  <c r="A12" i="1"/>
  <c r="K31" i="1" s="1"/>
  <c r="Z11" i="1"/>
  <c r="Q11" i="1"/>
  <c r="K11" i="1"/>
  <c r="E11" i="1"/>
  <c r="B11" i="1"/>
  <c r="A11" i="1"/>
  <c r="K30" i="1" s="1"/>
  <c r="AD10" i="1"/>
  <c r="E13" i="1" s="1"/>
  <c r="AC10" i="1"/>
  <c r="Y10" i="1"/>
  <c r="R10" i="1"/>
  <c r="N10" i="1"/>
  <c r="M10" i="1"/>
  <c r="E10" i="1"/>
  <c r="B10" i="1"/>
  <c r="A10" i="1"/>
  <c r="E30" i="1" s="1"/>
  <c r="Y9" i="1"/>
  <c r="R9" i="1"/>
  <c r="K9" i="1"/>
  <c r="B9" i="1"/>
  <c r="A9" i="1"/>
  <c r="AD8" i="1"/>
  <c r="E32" i="1" s="1"/>
  <c r="AC8" i="1"/>
  <c r="N8" i="1"/>
  <c r="M8" i="1"/>
  <c r="E24" i="1" s="1"/>
  <c r="K8" i="1"/>
  <c r="B8" i="1"/>
  <c r="A8" i="1"/>
  <c r="K28" i="1" s="1"/>
  <c r="X7" i="1"/>
  <c r="S7" i="1"/>
  <c r="K7" i="1"/>
  <c r="E7" i="1"/>
  <c r="B7" i="1"/>
  <c r="A7" i="1"/>
  <c r="K27" i="1" s="1"/>
  <c r="AD6" i="1"/>
  <c r="K12" i="1" s="1"/>
  <c r="AC6" i="1"/>
  <c r="Z6" i="1"/>
  <c r="X6" i="1"/>
  <c r="S6" i="1"/>
  <c r="Q6" i="1"/>
  <c r="N6" i="1"/>
  <c r="M6" i="1"/>
  <c r="B6" i="1"/>
  <c r="A6" i="1"/>
  <c r="K26" i="1" s="1"/>
  <c r="Z5" i="1"/>
  <c r="Q5" i="1"/>
  <c r="K5" i="1"/>
  <c r="B5" i="1"/>
  <c r="A5" i="1"/>
  <c r="E26" i="1" s="1"/>
  <c r="AD4" i="1"/>
  <c r="E12" i="1" s="1"/>
  <c r="AC4" i="1"/>
  <c r="Y4" i="1"/>
  <c r="R4" i="1"/>
  <c r="N4" i="1"/>
  <c r="M4" i="1"/>
  <c r="E2" i="1" s="1"/>
  <c r="B4" i="1"/>
  <c r="A4" i="1"/>
  <c r="K25" i="1" s="1"/>
  <c r="Y3" i="1"/>
  <c r="R3" i="1"/>
  <c r="E3" i="1"/>
  <c r="B3" i="1"/>
  <c r="A3" i="1"/>
  <c r="AD2" i="1"/>
  <c r="E31" i="1" s="1"/>
  <c r="AC2" i="1"/>
  <c r="N2" i="1"/>
  <c r="M2" i="1"/>
  <c r="K2" i="1"/>
  <c r="B2" i="1"/>
  <c r="A2" i="1"/>
  <c r="K23" i="1" s="1"/>
  <c r="M1" i="1"/>
  <c r="E74" i="1" l="1"/>
  <c r="E78" i="1" s="1"/>
  <c r="E77" i="1"/>
  <c r="K79" i="1" s="1"/>
  <c r="K70" i="1"/>
</calcChain>
</file>

<file path=xl/sharedStrings.xml><?xml version="1.0" encoding="utf-8"?>
<sst xmlns="http://schemas.openxmlformats.org/spreadsheetml/2006/main" count="164" uniqueCount="14">
  <si>
    <t>男子</t>
    <rPh sb="0" eb="2">
      <t>ダンシ</t>
    </rPh>
    <phoneticPr fontId="2"/>
  </si>
  <si>
    <t>白</t>
    <rPh sb="0" eb="1">
      <t>シロ</t>
    </rPh>
    <phoneticPr fontId="2"/>
  </si>
  <si>
    <t>対戦結果</t>
    <rPh sb="0" eb="2">
      <t>タイセン</t>
    </rPh>
    <rPh sb="2" eb="4">
      <t>ケッカ</t>
    </rPh>
    <phoneticPr fontId="2"/>
  </si>
  <si>
    <t>青</t>
    <rPh sb="0" eb="1">
      <t>アオ</t>
    </rPh>
    <phoneticPr fontId="2"/>
  </si>
  <si>
    <t>1回戦</t>
    <rPh sb="1" eb="3">
      <t>カイセン</t>
    </rPh>
    <phoneticPr fontId="2"/>
  </si>
  <si>
    <t>ー</t>
    <phoneticPr fontId="2"/>
  </si>
  <si>
    <t>〃</t>
  </si>
  <si>
    <t>2回戦</t>
    <rPh sb="1" eb="3">
      <t>カイセン</t>
    </rPh>
    <phoneticPr fontId="2"/>
  </si>
  <si>
    <t>3回戦</t>
    <rPh sb="1" eb="3">
      <t>カイセン</t>
    </rPh>
    <phoneticPr fontId="2"/>
  </si>
  <si>
    <t>準々決勝</t>
    <rPh sb="0" eb="4">
      <t>ジュンジュンケッショウ</t>
    </rPh>
    <phoneticPr fontId="2"/>
  </si>
  <si>
    <t>準決勝</t>
    <rPh sb="0" eb="3">
      <t>ジュンケッショウ</t>
    </rPh>
    <phoneticPr fontId="2"/>
  </si>
  <si>
    <t>決勝</t>
    <rPh sb="0" eb="2">
      <t>ケッショウ</t>
    </rPh>
    <phoneticPr fontId="2"/>
  </si>
  <si>
    <t>女子</t>
    <rPh sb="0" eb="2">
      <t>ジョシ</t>
    </rPh>
    <phoneticPr fontId="2"/>
  </si>
  <si>
    <t>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</si>
</sst>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color theme="0" tint="-0.34998626667073579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rgb="FFFF0000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2" borderId="0" xfId="0" applyFont="1" applyFill="1" applyAlignment="1">
      <alignment vertical="center" shrinkToFit="1"/>
    </xf>
    <xf numFmtId="0" fontId="3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Continuous" vertical="center"/>
    </xf>
    <xf numFmtId="0" fontId="0" fillId="4" borderId="2" xfId="0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" vertical="center" shrinkToFit="1"/>
    </xf>
    <xf numFmtId="176" fontId="4" fillId="5" borderId="5" xfId="0" applyNumberFormat="1" applyFont="1" applyFill="1" applyBorder="1" applyAlignment="1">
      <alignment horizontal="center" vertical="center" shrinkToFit="1"/>
    </xf>
    <xf numFmtId="176" fontId="3" fillId="4" borderId="6" xfId="0" applyNumberFormat="1" applyFont="1" applyFill="1" applyBorder="1" applyAlignment="1">
      <alignment vertical="center" shrinkToFi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176" fontId="4" fillId="5" borderId="5" xfId="0" applyNumberFormat="1" applyFont="1" applyFill="1" applyBorder="1" applyAlignment="1">
      <alignment vertical="center" shrinkToFit="1"/>
    </xf>
    <xf numFmtId="0" fontId="4" fillId="0" borderId="0" xfId="0" applyFont="1">
      <alignment vertical="center"/>
    </xf>
    <xf numFmtId="176" fontId="4" fillId="5" borderId="7" xfId="0" applyNumberFormat="1" applyFont="1" applyFill="1" applyBorder="1" applyAlignment="1">
      <alignment horizontal="center" vertical="center" shrinkToFit="1"/>
    </xf>
    <xf numFmtId="176" fontId="3" fillId="4" borderId="8" xfId="0" applyNumberFormat="1" applyFont="1" applyFill="1" applyBorder="1" applyAlignment="1">
      <alignment vertical="center" shrinkToFi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176" fontId="4" fillId="5" borderId="7" xfId="0" applyNumberFormat="1" applyFont="1" applyFill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>
      <alignment vertical="center"/>
    </xf>
    <xf numFmtId="0" fontId="0" fillId="0" borderId="9" xfId="0" applyBorder="1">
      <alignment vertical="center"/>
    </xf>
    <xf numFmtId="0" fontId="4" fillId="0" borderId="12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14" xfId="0" applyFont="1" applyBorder="1">
      <alignment vertical="center"/>
    </xf>
    <xf numFmtId="0" fontId="0" fillId="0" borderId="15" xfId="0" applyBorder="1">
      <alignment vertical="center"/>
    </xf>
    <xf numFmtId="176" fontId="4" fillId="3" borderId="7" xfId="0" applyNumberFormat="1" applyFont="1" applyFill="1" applyBorder="1" applyAlignment="1">
      <alignment horizontal="center" vertical="center" shrinkToFit="1"/>
    </xf>
    <xf numFmtId="176" fontId="3" fillId="6" borderId="8" xfId="0" applyNumberFormat="1" applyFont="1" applyFill="1" applyBorder="1" applyAlignment="1">
      <alignment vertical="center" shrinkToFi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>
      <alignment horizontal="center" vertical="center"/>
    </xf>
    <xf numFmtId="176" fontId="4" fillId="3" borderId="7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3" borderId="17" xfId="0" applyNumberFormat="1" applyFont="1" applyFill="1" applyBorder="1" applyAlignment="1">
      <alignment horizontal="center" vertical="center" shrinkToFit="1"/>
    </xf>
    <xf numFmtId="176" fontId="3" fillId="6" borderId="18" xfId="0" applyNumberFormat="1" applyFont="1" applyFill="1" applyBorder="1" applyAlignment="1">
      <alignment vertical="center" shrinkToFit="1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>
      <alignment horizontal="center" vertical="center"/>
    </xf>
    <xf numFmtId="176" fontId="4" fillId="3" borderId="17" xfId="0" applyNumberFormat="1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7" borderId="1" xfId="0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3" fillId="4" borderId="19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Continuous" vertical="center"/>
    </xf>
    <xf numFmtId="0" fontId="0" fillId="4" borderId="3" xfId="0" applyFill="1" applyBorder="1" applyAlignment="1">
      <alignment horizontal="centerContinuous" vertical="center"/>
    </xf>
    <xf numFmtId="176" fontId="4" fillId="7" borderId="20" xfId="0" applyNumberFormat="1" applyFont="1" applyFill="1" applyBorder="1" applyAlignment="1">
      <alignment horizontal="center" vertical="center" shrinkToFit="1"/>
    </xf>
    <xf numFmtId="176" fontId="4" fillId="7" borderId="21" xfId="0" applyNumberFormat="1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vertical="center" shrinkToFit="1"/>
    </xf>
    <xf numFmtId="0" fontId="3" fillId="5" borderId="20" xfId="0" applyFont="1" applyFill="1" applyBorder="1" applyAlignment="1">
      <alignment vertical="center" shrinkToFit="1"/>
    </xf>
    <xf numFmtId="176" fontId="4" fillId="7" borderId="7" xfId="0" applyNumberFormat="1" applyFont="1" applyFill="1" applyBorder="1" applyAlignment="1">
      <alignment horizontal="center" vertical="center" shrinkToFit="1"/>
    </xf>
    <xf numFmtId="176" fontId="4" fillId="7" borderId="23" xfId="0" applyNumberFormat="1" applyFont="1" applyFill="1" applyBorder="1" applyAlignment="1">
      <alignment horizontal="center" vertical="center" shrinkToFit="1"/>
    </xf>
    <xf numFmtId="0" fontId="3" fillId="4" borderId="24" xfId="0" applyFont="1" applyFill="1" applyBorder="1" applyAlignment="1">
      <alignment vertical="center" shrinkToFit="1"/>
    </xf>
    <xf numFmtId="0" fontId="3" fillId="5" borderId="7" xfId="0" applyFont="1" applyFill="1" applyBorder="1" applyAlignment="1">
      <alignment vertical="center" shrinkToFi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8" borderId="7" xfId="0" applyNumberFormat="1" applyFont="1" applyFill="1" applyBorder="1" applyAlignment="1">
      <alignment horizontal="center" vertical="center" shrinkToFit="1"/>
    </xf>
    <xf numFmtId="176" fontId="4" fillId="8" borderId="23" xfId="0" applyNumberFormat="1" applyFont="1" applyFill="1" applyBorder="1" applyAlignment="1">
      <alignment horizontal="center" vertical="center" shrinkToFit="1"/>
    </xf>
    <xf numFmtId="0" fontId="3" fillId="6" borderId="24" xfId="0" applyFont="1" applyFill="1" applyBorder="1" applyAlignment="1">
      <alignment vertical="center" shrinkToFit="1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176" fontId="4" fillId="6" borderId="24" xfId="0" applyNumberFormat="1" applyFont="1" applyFill="1" applyBorder="1" applyAlignment="1">
      <alignment vertical="center" shrinkToFit="1"/>
    </xf>
    <xf numFmtId="176" fontId="4" fillId="4" borderId="24" xfId="0" applyNumberFormat="1" applyFont="1" applyFill="1" applyBorder="1" applyAlignment="1">
      <alignment vertical="center" shrinkToFit="1"/>
    </xf>
    <xf numFmtId="176" fontId="4" fillId="7" borderId="17" xfId="0" applyNumberFormat="1" applyFont="1" applyFill="1" applyBorder="1" applyAlignment="1">
      <alignment horizontal="center" vertical="center" shrinkToFit="1"/>
    </xf>
    <xf numFmtId="176" fontId="4" fillId="7" borderId="26" xfId="0" applyNumberFormat="1" applyFont="1" applyFill="1" applyBorder="1" applyAlignment="1">
      <alignment horizontal="center" vertical="center" shrinkToFit="1"/>
    </xf>
    <xf numFmtId="176" fontId="4" fillId="4" borderId="27" xfId="0" applyNumberFormat="1" applyFont="1" applyFill="1" applyBorder="1" applyAlignment="1">
      <alignment vertical="center" shrinkToFi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176" fontId="4" fillId="5" borderId="17" xfId="0" applyNumberFormat="1" applyFont="1" applyFill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176" fontId="6" fillId="0" borderId="13" xfId="0" applyNumberFormat="1" applyFont="1" applyBorder="1" applyAlignment="1">
      <alignment horizontal="center" textRotation="255" shrinkToFit="1"/>
    </xf>
    <xf numFmtId="176" fontId="6" fillId="0" borderId="12" xfId="0" applyNumberFormat="1" applyFont="1" applyBorder="1" applyAlignment="1">
      <alignment horizontal="center" textRotation="255" shrinkToFit="1"/>
    </xf>
  </cellXfs>
  <cellStyles count="1">
    <cellStyle name="標準" xfId="0" builtinId="0"/>
  </cellStyles>
  <dxfs count="84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top style="thin">
          <color auto="1"/>
        </top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top style="thin">
          <color auto="1"/>
        </top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n/&#26360;&#39006;/Dropbox/___INBOX/2022-11-02_1740/2022%20&#20840;&#26085;&#26412;&#23398;&#29983;&#26580;&#36947;&#20307;&#37325;&#21029;&#22243;&#20307;&#20778;&#21213;&#22823;&#20250;&#12288;&#22899;&#23376;&#12488;&#12540;&#12490;&#12513;&#12531;&#12488;&#65288;&#28310;&#12293;&#27770;&#21213;&#65374;&#27770;&#21213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照"/>
      <sheetName val="エントリー"/>
      <sheetName val="シード"/>
      <sheetName val="設定"/>
      <sheetName val="山組"/>
      <sheetName val="記録"/>
      <sheetName val="準々決勝"/>
      <sheetName val="準決勝"/>
      <sheetName val="決勝"/>
    </sheetNames>
    <sheetDataSet>
      <sheetData sheetId="0"/>
      <sheetData sheetId="1"/>
      <sheetData sheetId="2"/>
      <sheetData sheetId="3"/>
      <sheetData sheetId="4">
        <row r="1">
          <cell r="A1">
            <v>2022</v>
          </cell>
          <cell r="B1">
            <v>24</v>
          </cell>
          <cell r="S1">
            <v>2022</v>
          </cell>
          <cell r="T1">
            <v>14</v>
          </cell>
        </row>
        <row r="3">
          <cell r="A3">
            <v>0</v>
          </cell>
          <cell r="B3" t="str">
            <v>関東</v>
          </cell>
          <cell r="Q3" t="str">
            <v>東京</v>
          </cell>
          <cell r="R3">
            <v>0</v>
          </cell>
        </row>
        <row r="4">
          <cell r="S4" t="str">
            <v>環太平洋大学</v>
          </cell>
          <cell r="T4" t="str">
            <v>中四国</v>
          </cell>
          <cell r="AG4" t="str">
            <v>東京</v>
          </cell>
          <cell r="AH4" t="str">
            <v>帝京大学</v>
          </cell>
        </row>
        <row r="5">
          <cell r="A5">
            <v>0</v>
          </cell>
          <cell r="B5" t="str">
            <v>東海</v>
          </cell>
          <cell r="Q5" t="str">
            <v>関西</v>
          </cell>
          <cell r="R5">
            <v>0</v>
          </cell>
        </row>
        <row r="7">
          <cell r="A7">
            <v>0</v>
          </cell>
          <cell r="B7" t="str">
            <v>東京</v>
          </cell>
          <cell r="Q7" t="str">
            <v>関東</v>
          </cell>
          <cell r="R7">
            <v>0</v>
          </cell>
        </row>
        <row r="8">
          <cell r="S8" t="str">
            <v>日本大学</v>
          </cell>
          <cell r="T8" t="str">
            <v>東京</v>
          </cell>
          <cell r="AG8" t="str">
            <v>関西</v>
          </cell>
          <cell r="AH8" t="str">
            <v>近畿大学</v>
          </cell>
        </row>
        <row r="9">
          <cell r="A9">
            <v>0</v>
          </cell>
          <cell r="B9" t="str">
            <v>九州</v>
          </cell>
          <cell r="Q9" t="str">
            <v>東海</v>
          </cell>
          <cell r="R9">
            <v>0</v>
          </cell>
        </row>
        <row r="11">
          <cell r="A11">
            <v>0</v>
          </cell>
          <cell r="B11" t="str">
            <v>東京</v>
          </cell>
          <cell r="Q11" t="str">
            <v>東京</v>
          </cell>
          <cell r="R11">
            <v>0</v>
          </cell>
        </row>
        <row r="12">
          <cell r="S12" t="str">
            <v>星槎道都大学</v>
          </cell>
          <cell r="T12" t="str">
            <v>北海道</v>
          </cell>
          <cell r="AG12" t="str">
            <v>関東</v>
          </cell>
          <cell r="AH12" t="str">
            <v>帝京平成大学</v>
          </cell>
        </row>
        <row r="13">
          <cell r="A13">
            <v>0</v>
          </cell>
          <cell r="B13" t="str">
            <v>関西</v>
          </cell>
          <cell r="Q13" t="str">
            <v>東北</v>
          </cell>
          <cell r="R13">
            <v>0</v>
          </cell>
        </row>
        <row r="15">
          <cell r="A15">
            <v>0</v>
          </cell>
          <cell r="B15" t="str">
            <v>関西</v>
          </cell>
          <cell r="Q15" t="str">
            <v>九州</v>
          </cell>
          <cell r="R15">
            <v>0</v>
          </cell>
        </row>
        <row r="16">
          <cell r="S16" t="str">
            <v>山梨学院大学</v>
          </cell>
          <cell r="T16" t="str">
            <v>関東</v>
          </cell>
          <cell r="AG16" t="str">
            <v>関東</v>
          </cell>
          <cell r="AH16" t="str">
            <v>筑波大学</v>
          </cell>
        </row>
        <row r="17">
          <cell r="A17">
            <v>0</v>
          </cell>
          <cell r="B17" t="str">
            <v>関東</v>
          </cell>
          <cell r="Q17" t="str">
            <v>東京</v>
          </cell>
          <cell r="R17">
            <v>0</v>
          </cell>
        </row>
        <row r="19">
          <cell r="A19">
            <v>0</v>
          </cell>
          <cell r="B19" t="str">
            <v>東京</v>
          </cell>
          <cell r="Q19" t="str">
            <v>関西</v>
          </cell>
          <cell r="R19">
            <v>0</v>
          </cell>
        </row>
        <row r="20">
          <cell r="S20" t="str">
            <v>国士舘大学</v>
          </cell>
          <cell r="T20" t="str">
            <v>東京</v>
          </cell>
          <cell r="AG20" t="str">
            <v>九州</v>
          </cell>
          <cell r="AH20" t="str">
            <v>福岡大学</v>
          </cell>
        </row>
        <row r="21">
          <cell r="A21">
            <v>0</v>
          </cell>
          <cell r="B21" t="str">
            <v>東京</v>
          </cell>
          <cell r="Q21" t="str">
            <v>関西</v>
          </cell>
          <cell r="R21">
            <v>0</v>
          </cell>
        </row>
        <row r="23">
          <cell r="A23">
            <v>0</v>
          </cell>
          <cell r="B23" t="str">
            <v>北海道</v>
          </cell>
          <cell r="Q23" t="str">
            <v>関東</v>
          </cell>
          <cell r="R23">
            <v>0</v>
          </cell>
        </row>
        <row r="24">
          <cell r="S24" t="str">
            <v>桐蔭横浜大学</v>
          </cell>
          <cell r="T24" t="str">
            <v>関東</v>
          </cell>
          <cell r="AG24" t="str">
            <v>中四国</v>
          </cell>
          <cell r="AH24" t="str">
            <v>東亜大学</v>
          </cell>
        </row>
        <row r="25">
          <cell r="A25">
            <v>0</v>
          </cell>
          <cell r="B25" t="str">
            <v>北信越</v>
          </cell>
          <cell r="Q25" t="str">
            <v>中四国</v>
          </cell>
          <cell r="R25">
            <v>0</v>
          </cell>
        </row>
        <row r="27">
          <cell r="A27">
            <v>0</v>
          </cell>
          <cell r="B27" t="str">
            <v>関西</v>
          </cell>
          <cell r="Q27" t="str">
            <v>東京</v>
          </cell>
          <cell r="R27">
            <v>0</v>
          </cell>
        </row>
        <row r="28">
          <cell r="S28" t="str">
            <v>中京大学</v>
          </cell>
          <cell r="T28" t="str">
            <v>東海</v>
          </cell>
          <cell r="AG28" t="str">
            <v>東京</v>
          </cell>
          <cell r="AH28" t="str">
            <v>東海大学</v>
          </cell>
        </row>
        <row r="29">
          <cell r="A29">
            <v>0</v>
          </cell>
          <cell r="B29" t="str">
            <v>東北</v>
          </cell>
          <cell r="Q29" t="str">
            <v>中四国</v>
          </cell>
          <cell r="R29">
            <v>0</v>
          </cell>
        </row>
        <row r="31">
          <cell r="A31">
            <v>0</v>
          </cell>
          <cell r="B31" t="str">
            <v>東京</v>
          </cell>
          <cell r="Q31" t="str">
            <v>関西</v>
          </cell>
          <cell r="R31">
            <v>0</v>
          </cell>
        </row>
        <row r="32">
          <cell r="S32" t="str">
            <v>龍谷大学</v>
          </cell>
          <cell r="T32" t="str">
            <v>関西</v>
          </cell>
          <cell r="AG32" t="str">
            <v>中四国</v>
          </cell>
          <cell r="AH32" t="str">
            <v>岡山商科大学</v>
          </cell>
        </row>
        <row r="33">
          <cell r="A33">
            <v>0</v>
          </cell>
          <cell r="B33" t="str">
            <v>東京</v>
          </cell>
          <cell r="Q33" t="str">
            <v>東京</v>
          </cell>
          <cell r="R33">
            <v>0</v>
          </cell>
        </row>
        <row r="35">
          <cell r="A35">
            <v>0</v>
          </cell>
          <cell r="B35" t="str">
            <v>北海道</v>
          </cell>
          <cell r="Q35" t="str">
            <v>北信越</v>
          </cell>
          <cell r="R35">
            <v>0</v>
          </cell>
        </row>
        <row r="36">
          <cell r="S36" t="str">
            <v>仙台大学</v>
          </cell>
          <cell r="T36" t="str">
            <v>東北</v>
          </cell>
          <cell r="AG36" t="str">
            <v>北信越</v>
          </cell>
          <cell r="AH36" t="str">
            <v>金沢学院大学</v>
          </cell>
        </row>
        <row r="37">
          <cell r="A37">
            <v>0</v>
          </cell>
          <cell r="B37" t="str">
            <v>関東</v>
          </cell>
          <cell r="Q37" t="str">
            <v>東京</v>
          </cell>
          <cell r="R37">
            <v>0</v>
          </cell>
        </row>
        <row r="39">
          <cell r="A39">
            <v>0</v>
          </cell>
          <cell r="B39" t="str">
            <v>関西</v>
          </cell>
          <cell r="Q39" t="str">
            <v>関東</v>
          </cell>
          <cell r="R39">
            <v>0</v>
          </cell>
        </row>
        <row r="40">
          <cell r="S40" t="str">
            <v>平成国際大学</v>
          </cell>
          <cell r="T40" t="str">
            <v>関東</v>
          </cell>
          <cell r="AG40" t="str">
            <v>関東</v>
          </cell>
          <cell r="AH40" t="str">
            <v>淑徳大学</v>
          </cell>
        </row>
        <row r="41">
          <cell r="A41">
            <v>0</v>
          </cell>
          <cell r="B41" t="str">
            <v>東京</v>
          </cell>
          <cell r="Q41" t="str">
            <v>東北</v>
          </cell>
          <cell r="R41">
            <v>0</v>
          </cell>
        </row>
        <row r="43">
          <cell r="A43">
            <v>0</v>
          </cell>
          <cell r="B43" t="str">
            <v>中四国</v>
          </cell>
          <cell r="Q43" t="str">
            <v>九州</v>
          </cell>
          <cell r="R43">
            <v>0</v>
          </cell>
        </row>
        <row r="44">
          <cell r="S44" t="str">
            <v>明治国際医療大学</v>
          </cell>
          <cell r="T44" t="str">
            <v>関西</v>
          </cell>
          <cell r="AG44" t="str">
            <v>東京</v>
          </cell>
          <cell r="AH44" t="str">
            <v>日本体育大学</v>
          </cell>
        </row>
        <row r="45">
          <cell r="A45">
            <v>0</v>
          </cell>
          <cell r="B45" t="str">
            <v>北信越</v>
          </cell>
          <cell r="Q45" t="str">
            <v>東京</v>
          </cell>
          <cell r="R45">
            <v>0</v>
          </cell>
        </row>
        <row r="47">
          <cell r="A47">
            <v>0</v>
          </cell>
          <cell r="B47" t="str">
            <v>関東</v>
          </cell>
          <cell r="Q47" t="str">
            <v>北海道</v>
          </cell>
          <cell r="R47">
            <v>0</v>
          </cell>
        </row>
        <row r="48">
          <cell r="S48" t="str">
            <v>帝京科学大学</v>
          </cell>
          <cell r="T48" t="str">
            <v>東京</v>
          </cell>
          <cell r="AG48" t="str">
            <v>関西</v>
          </cell>
          <cell r="AH48" t="str">
            <v>立命館大学</v>
          </cell>
        </row>
        <row r="49">
          <cell r="A49">
            <v>0</v>
          </cell>
          <cell r="B49" t="str">
            <v>九州</v>
          </cell>
          <cell r="Q49" t="str">
            <v>関西</v>
          </cell>
          <cell r="R49">
            <v>0</v>
          </cell>
        </row>
        <row r="51">
          <cell r="A51">
            <v>0</v>
          </cell>
          <cell r="B51" t="str">
            <v>東京</v>
          </cell>
          <cell r="Q51" t="str">
            <v>東京</v>
          </cell>
          <cell r="R51">
            <v>0</v>
          </cell>
        </row>
        <row r="52">
          <cell r="S52" t="str">
            <v>国際武道大学</v>
          </cell>
          <cell r="T52" t="str">
            <v>関東</v>
          </cell>
        </row>
        <row r="53">
          <cell r="A53">
            <v>0</v>
          </cell>
          <cell r="B53" t="str">
            <v>関西</v>
          </cell>
          <cell r="Q53" t="str">
            <v>東海</v>
          </cell>
          <cell r="R53">
            <v>0</v>
          </cell>
        </row>
        <row r="55">
          <cell r="Q55" t="str">
            <v>関東</v>
          </cell>
          <cell r="R55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542AC-A089-4A38-B8EE-B6F091D7825F}">
  <sheetPr codeName="Sheet6">
    <pageSetUpPr fitToPage="1"/>
  </sheetPr>
  <dimension ref="A1:AD108"/>
  <sheetViews>
    <sheetView tabSelected="1" zoomScaleNormal="100" workbookViewId="0">
      <pane xSplit="2" ySplit="1" topLeftCell="C56" activePane="bottomRight" state="frozen"/>
      <selection pane="topRight" activeCell="C1" sqref="C1"/>
      <selection pane="bottomLeft" activeCell="A2" sqref="A2"/>
      <selection pane="bottomRight" activeCell="M84" sqref="M84"/>
    </sheetView>
  </sheetViews>
  <sheetFormatPr defaultRowHeight="18.45" x14ac:dyDescent="0.5"/>
  <cols>
    <col min="1" max="2" width="1.81640625" style="46" customWidth="1"/>
    <col min="3" max="3" width="4.453125" style="47" bestFit="1" customWidth="1"/>
    <col min="4" max="4" width="5.6328125" style="13" customWidth="1"/>
    <col min="5" max="5" width="12.6328125" style="48" customWidth="1"/>
    <col min="6" max="6" width="4.6328125" style="13" customWidth="1"/>
    <col min="7" max="9" width="2.08984375" style="13" customWidth="1"/>
    <col min="10" max="10" width="4.6328125" style="13" customWidth="1"/>
    <col min="11" max="11" width="12.6328125" style="49" customWidth="1"/>
    <col min="12" max="12" width="2.6328125" customWidth="1"/>
    <col min="13" max="13" width="12.6328125" customWidth="1"/>
    <col min="14" max="14" width="6.6328125" customWidth="1"/>
    <col min="15" max="15" width="3.08984375" customWidth="1"/>
    <col min="16" max="27" width="2.6328125" customWidth="1"/>
    <col min="28" max="28" width="3.08984375" customWidth="1"/>
    <col min="29" max="29" width="6.6328125" customWidth="1"/>
    <col min="30" max="30" width="12.6328125" customWidth="1"/>
  </cols>
  <sheetData>
    <row r="1" spans="1:30" hidden="1" x14ac:dyDescent="0.5">
      <c r="A1" s="1"/>
      <c r="B1" s="1"/>
      <c r="C1" s="2" t="s">
        <v>0</v>
      </c>
      <c r="D1" s="3"/>
      <c r="E1" s="4" t="s">
        <v>1</v>
      </c>
      <c r="F1" s="5" t="s">
        <v>2</v>
      </c>
      <c r="G1" s="5"/>
      <c r="H1" s="5"/>
      <c r="I1" s="5"/>
      <c r="J1" s="6"/>
      <c r="K1" s="7" t="s">
        <v>3</v>
      </c>
      <c r="M1" t="str">
        <f>[1]山組!A1&amp;"年度　全日本学生柔道体重別団体優勝大会（男子"&amp;[1]山組!B1&amp;"回）"</f>
        <v>2022年度　全日本学生柔道体重別団体優勝大会（男子24回）</v>
      </c>
    </row>
    <row r="2" spans="1:30" ht="13.55" hidden="1" customHeight="1" thickBot="1" x14ac:dyDescent="0.55000000000000004">
      <c r="A2" s="1">
        <f>SUM(F2*10,(G2="代"))</f>
        <v>0</v>
      </c>
      <c r="B2" s="1">
        <f>SUM(J2*10,(I2="代"))</f>
        <v>0</v>
      </c>
      <c r="C2" s="8">
        <v>1</v>
      </c>
      <c r="D2" s="8" t="s">
        <v>4</v>
      </c>
      <c r="E2" s="9">
        <f>M4</f>
        <v>0</v>
      </c>
      <c r="F2" s="10"/>
      <c r="G2" s="10"/>
      <c r="H2" s="11" t="s">
        <v>5</v>
      </c>
      <c r="I2" s="10"/>
      <c r="J2" s="10"/>
      <c r="K2" s="12">
        <f>M6</f>
        <v>0</v>
      </c>
      <c r="M2" s="97">
        <f>[1]山組!A3</f>
        <v>0</v>
      </c>
      <c r="N2" s="96" t="str">
        <f>[1]山組!B3</f>
        <v>関東</v>
      </c>
      <c r="O2" s="95">
        <v>1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B2" s="95">
        <v>27</v>
      </c>
      <c r="AC2" s="96" t="str">
        <f>[1]山組!Q3</f>
        <v>東京</v>
      </c>
      <c r="AD2" s="97">
        <f>[1]山組!R3</f>
        <v>0</v>
      </c>
    </row>
    <row r="3" spans="1:30" ht="13.55" hidden="1" customHeight="1" thickBot="1" x14ac:dyDescent="0.55000000000000004">
      <c r="A3" s="1">
        <f t="shared" ref="A3:A52" si="0">SUM(F3*10,(G3="代"))</f>
        <v>0</v>
      </c>
      <c r="B3" s="1">
        <f t="shared" ref="B3:B53" si="1">SUM(J3*10,(I3="代"))</f>
        <v>0</v>
      </c>
      <c r="C3" s="14">
        <v>2</v>
      </c>
      <c r="D3" s="14" t="s">
        <v>6</v>
      </c>
      <c r="E3" s="15">
        <f>M10</f>
        <v>0</v>
      </c>
      <c r="F3" s="16"/>
      <c r="G3" s="16"/>
      <c r="H3" s="17" t="s">
        <v>5</v>
      </c>
      <c r="I3" s="16"/>
      <c r="J3" s="16"/>
      <c r="K3" s="18">
        <f>M12</f>
        <v>0</v>
      </c>
      <c r="M3" s="97"/>
      <c r="N3" s="96"/>
      <c r="O3" s="95"/>
      <c r="P3" s="19"/>
      <c r="Q3" s="20"/>
      <c r="R3" s="21" t="str">
        <f>IF(F23="","",IF(G23="代",CHOOSE(F23+1,"⓪","①","②","③"),F23))</f>
        <v/>
      </c>
      <c r="S3" s="13"/>
      <c r="T3" s="13"/>
      <c r="U3" s="13"/>
      <c r="V3" s="13"/>
      <c r="W3" s="13"/>
      <c r="X3" s="13"/>
      <c r="Y3" s="21" t="str">
        <f>IF(F31="","",IF(G31="代",CHOOSE(F31+1,"⓪","①","②","③"),F31))</f>
        <v/>
      </c>
      <c r="Z3" s="22"/>
      <c r="AA3" s="23"/>
      <c r="AB3" s="95"/>
      <c r="AC3" s="96"/>
      <c r="AD3" s="97"/>
    </row>
    <row r="4" spans="1:30" ht="13.55" hidden="1" customHeight="1" thickBot="1" x14ac:dyDescent="0.55000000000000004">
      <c r="A4" s="1">
        <f t="shared" si="0"/>
        <v>0</v>
      </c>
      <c r="B4" s="1">
        <f t="shared" si="1"/>
        <v>0</v>
      </c>
      <c r="C4" s="14">
        <v>3</v>
      </c>
      <c r="D4" s="14" t="s">
        <v>6</v>
      </c>
      <c r="E4" s="15">
        <f>M16</f>
        <v>0</v>
      </c>
      <c r="F4" s="16"/>
      <c r="G4" s="16"/>
      <c r="H4" s="17" t="s">
        <v>5</v>
      </c>
      <c r="I4" s="16"/>
      <c r="J4" s="16"/>
      <c r="K4" s="18">
        <f>M18</f>
        <v>0</v>
      </c>
      <c r="M4" s="97">
        <f>[1]山組!A5</f>
        <v>0</v>
      </c>
      <c r="N4" s="96" t="str">
        <f>[1]山組!B5</f>
        <v>東海</v>
      </c>
      <c r="O4" s="95">
        <v>2</v>
      </c>
      <c r="P4" s="13"/>
      <c r="Q4" s="24"/>
      <c r="R4" s="25" t="str">
        <f>IF(J23="","",IF(I23="代",CHOOSE(J23+1,"⓪","①","②","③"),J23))</f>
        <v/>
      </c>
      <c r="S4" s="13"/>
      <c r="T4" s="13"/>
      <c r="U4" s="13"/>
      <c r="V4" s="13"/>
      <c r="W4" s="13"/>
      <c r="X4" s="13"/>
      <c r="Y4" s="26" t="str">
        <f>IF(J31="","",IF(I31="代",CHOOSE(J31+1,"⓪","①","②","③"),J31))</f>
        <v/>
      </c>
      <c r="Z4" s="27"/>
      <c r="AB4" s="95">
        <v>28</v>
      </c>
      <c r="AC4" s="96" t="str">
        <f>[1]山組!Q5</f>
        <v>関西</v>
      </c>
      <c r="AD4" s="97">
        <f>[1]山組!R5</f>
        <v>0</v>
      </c>
    </row>
    <row r="5" spans="1:30" ht="13.55" hidden="1" customHeight="1" thickBot="1" x14ac:dyDescent="0.55000000000000004">
      <c r="A5" s="1">
        <f t="shared" si="0"/>
        <v>0</v>
      </c>
      <c r="B5" s="1">
        <f t="shared" si="1"/>
        <v>0</v>
      </c>
      <c r="C5" s="14">
        <v>4</v>
      </c>
      <c r="D5" s="14" t="s">
        <v>6</v>
      </c>
      <c r="E5" s="15">
        <f>M20</f>
        <v>0</v>
      </c>
      <c r="F5" s="16"/>
      <c r="G5" s="16"/>
      <c r="H5" s="17" t="s">
        <v>5</v>
      </c>
      <c r="I5" s="16"/>
      <c r="J5" s="16"/>
      <c r="K5" s="18">
        <f>M22</f>
        <v>0</v>
      </c>
      <c r="M5" s="97"/>
      <c r="N5" s="96"/>
      <c r="O5" s="95"/>
      <c r="P5" s="20"/>
      <c r="Q5" s="28" t="str">
        <f>IF(F2="","",IF(G2="代",CHOOSE(F2+1,"⓪","①","②","③"),F2))</f>
        <v/>
      </c>
      <c r="R5" s="24"/>
      <c r="S5" s="13"/>
      <c r="T5" s="13"/>
      <c r="U5" s="13"/>
      <c r="V5" s="13"/>
      <c r="W5" s="13"/>
      <c r="X5" s="13"/>
      <c r="Y5" s="27"/>
      <c r="Z5" s="29" t="str">
        <f>IF(F12="","",IF(G12="代",CHOOSE(F12+1,"⓪","①","②","③"),F12))</f>
        <v/>
      </c>
      <c r="AA5" s="30"/>
      <c r="AB5" s="95"/>
      <c r="AC5" s="96"/>
      <c r="AD5" s="97"/>
    </row>
    <row r="6" spans="1:30" ht="13.55" hidden="1" customHeight="1" thickBot="1" x14ac:dyDescent="0.55000000000000004">
      <c r="A6" s="1">
        <f t="shared" si="0"/>
        <v>0</v>
      </c>
      <c r="B6" s="1">
        <f t="shared" si="1"/>
        <v>0</v>
      </c>
      <c r="C6" s="14">
        <v>5</v>
      </c>
      <c r="D6" s="14" t="s">
        <v>6</v>
      </c>
      <c r="E6" s="15">
        <f>M24</f>
        <v>0</v>
      </c>
      <c r="F6" s="16"/>
      <c r="G6" s="16"/>
      <c r="H6" s="17" t="s">
        <v>5</v>
      </c>
      <c r="I6" s="16"/>
      <c r="J6" s="16"/>
      <c r="K6" s="18">
        <f>M26</f>
        <v>0</v>
      </c>
      <c r="M6" s="97">
        <f>[1]山組!A7</f>
        <v>0</v>
      </c>
      <c r="N6" s="96" t="str">
        <f>[1]山組!B7</f>
        <v>東京</v>
      </c>
      <c r="O6" s="95">
        <v>3</v>
      </c>
      <c r="P6" s="31"/>
      <c r="Q6" s="21" t="str">
        <f>IF(J2="","",IF(I2="代",CHOOSE(J2+1,"⓪","①","②","③"),J2))</f>
        <v/>
      </c>
      <c r="R6" s="24"/>
      <c r="S6" s="21" t="str">
        <f>IF(F39="","",IF(G39="代",CHOOSE(F39+1,"⓪","①","②","③"),F39))</f>
        <v/>
      </c>
      <c r="T6" s="13"/>
      <c r="U6" s="13"/>
      <c r="V6" s="13"/>
      <c r="W6" s="13"/>
      <c r="X6" s="21" t="str">
        <f>IF(F43="","",IF(G43="代",CHOOSE(F43+1,"⓪","①","②","③"),F43))</f>
        <v/>
      </c>
      <c r="Y6" s="27"/>
      <c r="Z6" s="21" t="str">
        <f>IF(J12="","",IF(I12="代",CHOOSE(J12+1,"⓪","①","②","③"),J12))</f>
        <v/>
      </c>
      <c r="AA6" s="32"/>
      <c r="AB6" s="95">
        <v>29</v>
      </c>
      <c r="AC6" s="96" t="str">
        <f>[1]山組!Q7</f>
        <v>関東</v>
      </c>
      <c r="AD6" s="97">
        <f>[1]山組!R7</f>
        <v>0</v>
      </c>
    </row>
    <row r="7" spans="1:30" ht="13.55" hidden="1" customHeight="1" x14ac:dyDescent="0.5">
      <c r="A7" s="1">
        <f t="shared" si="0"/>
        <v>0</v>
      </c>
      <c r="B7" s="1">
        <f t="shared" si="1"/>
        <v>0</v>
      </c>
      <c r="C7" s="14">
        <v>6</v>
      </c>
      <c r="D7" s="14" t="s">
        <v>6</v>
      </c>
      <c r="E7" s="15">
        <f>M30</f>
        <v>0</v>
      </c>
      <c r="F7" s="16"/>
      <c r="G7" s="16"/>
      <c r="H7" s="17" t="s">
        <v>5</v>
      </c>
      <c r="I7" s="16"/>
      <c r="J7" s="16"/>
      <c r="K7" s="18">
        <f>M32</f>
        <v>0</v>
      </c>
      <c r="M7" s="97"/>
      <c r="N7" s="96"/>
      <c r="O7" s="95"/>
      <c r="P7" s="13"/>
      <c r="Q7" s="13"/>
      <c r="R7" s="24"/>
      <c r="S7" s="25" t="str">
        <f>IF(J39="","",IF(I39="代",CHOOSE(J39+1,"⓪","①","②","③"),J39))</f>
        <v/>
      </c>
      <c r="T7" s="13"/>
      <c r="U7" s="13"/>
      <c r="V7" s="13"/>
      <c r="W7" s="13"/>
      <c r="X7" s="26" t="str">
        <f>IF(J43="","",IF(I43="代",CHOOSE(J43+1,"⓪","①","②","③"),J43))</f>
        <v/>
      </c>
      <c r="Y7" s="27"/>
      <c r="Z7" s="13"/>
      <c r="AB7" s="95"/>
      <c r="AC7" s="96"/>
      <c r="AD7" s="97"/>
    </row>
    <row r="8" spans="1:30" ht="13.55" hidden="1" customHeight="1" thickBot="1" x14ac:dyDescent="0.55000000000000004">
      <c r="A8" s="1">
        <f t="shared" si="0"/>
        <v>0</v>
      </c>
      <c r="B8" s="1">
        <f t="shared" si="1"/>
        <v>0</v>
      </c>
      <c r="C8" s="14">
        <v>7</v>
      </c>
      <c r="D8" s="14" t="s">
        <v>6</v>
      </c>
      <c r="E8" s="15">
        <f>M36</f>
        <v>0</v>
      </c>
      <c r="F8" s="16"/>
      <c r="G8" s="16"/>
      <c r="H8" s="17" t="s">
        <v>5</v>
      </c>
      <c r="I8" s="16"/>
      <c r="J8" s="16"/>
      <c r="K8" s="18">
        <f>M38</f>
        <v>0</v>
      </c>
      <c r="M8" s="97">
        <f>[1]山組!A9</f>
        <v>0</v>
      </c>
      <c r="N8" s="96" t="str">
        <f>[1]山組!B9</f>
        <v>九州</v>
      </c>
      <c r="O8" s="95">
        <v>4</v>
      </c>
      <c r="P8" s="13"/>
      <c r="Q8" s="13"/>
      <c r="R8" s="24"/>
      <c r="S8" s="24"/>
      <c r="T8" s="13"/>
      <c r="U8" s="13"/>
      <c r="V8" s="13"/>
      <c r="W8" s="13"/>
      <c r="X8" s="27"/>
      <c r="Y8" s="27"/>
      <c r="Z8" s="13"/>
      <c r="AB8" s="95">
        <v>30</v>
      </c>
      <c r="AC8" s="96" t="str">
        <f>[1]山組!Q9</f>
        <v>東海</v>
      </c>
      <c r="AD8" s="97">
        <f>[1]山組!R9</f>
        <v>0</v>
      </c>
    </row>
    <row r="9" spans="1:30" ht="13.55" hidden="1" customHeight="1" thickBot="1" x14ac:dyDescent="0.55000000000000004">
      <c r="A9" s="1">
        <f t="shared" si="0"/>
        <v>0</v>
      </c>
      <c r="B9" s="1">
        <f t="shared" si="1"/>
        <v>0</v>
      </c>
      <c r="C9" s="14">
        <v>8</v>
      </c>
      <c r="D9" s="14" t="s">
        <v>6</v>
      </c>
      <c r="E9" s="15">
        <f>M42</f>
        <v>0</v>
      </c>
      <c r="F9" s="16"/>
      <c r="G9" s="16"/>
      <c r="H9" s="17" t="s">
        <v>5</v>
      </c>
      <c r="I9" s="16"/>
      <c r="J9" s="16"/>
      <c r="K9" s="18">
        <f>M44</f>
        <v>0</v>
      </c>
      <c r="M9" s="97"/>
      <c r="N9" s="96"/>
      <c r="O9" s="95"/>
      <c r="P9" s="19"/>
      <c r="Q9" s="20"/>
      <c r="R9" s="28" t="str">
        <f>IF(F24="","",IF(G24="代",CHOOSE(F24+1,"⓪","①","②","③"),F24))</f>
        <v/>
      </c>
      <c r="S9" s="24"/>
      <c r="T9" s="13"/>
      <c r="U9" s="13"/>
      <c r="V9" s="13"/>
      <c r="W9" s="13"/>
      <c r="X9" s="27"/>
      <c r="Y9" s="29" t="str">
        <f>IF(F32="","",IF(G32="代",CHOOSE(F32+1,"⓪","①","②","③"),F32))</f>
        <v/>
      </c>
      <c r="Z9" s="22"/>
      <c r="AA9" s="23"/>
      <c r="AB9" s="95"/>
      <c r="AC9" s="96"/>
      <c r="AD9" s="97"/>
    </row>
    <row r="10" spans="1:30" ht="13.55" hidden="1" customHeight="1" thickBot="1" x14ac:dyDescent="0.55000000000000004">
      <c r="A10" s="1">
        <f t="shared" si="0"/>
        <v>0</v>
      </c>
      <c r="B10" s="1">
        <f t="shared" si="1"/>
        <v>0</v>
      </c>
      <c r="C10" s="14">
        <v>9</v>
      </c>
      <c r="D10" s="14" t="s">
        <v>6</v>
      </c>
      <c r="E10" s="15">
        <f>M46</f>
        <v>0</v>
      </c>
      <c r="F10" s="16"/>
      <c r="G10" s="16"/>
      <c r="H10" s="17" t="s">
        <v>5</v>
      </c>
      <c r="I10" s="16"/>
      <c r="J10" s="16"/>
      <c r="K10" s="18">
        <f>M48</f>
        <v>0</v>
      </c>
      <c r="M10" s="97">
        <f>[1]山組!A11</f>
        <v>0</v>
      </c>
      <c r="N10" s="96" t="str">
        <f>[1]山組!B11</f>
        <v>東京</v>
      </c>
      <c r="O10" s="95">
        <v>5</v>
      </c>
      <c r="P10" s="13"/>
      <c r="Q10" s="24"/>
      <c r="R10" s="21" t="str">
        <f>IF(J24="","",IF(I24="代",CHOOSE(J24+1,"⓪","①","②","③"),J24))</f>
        <v/>
      </c>
      <c r="S10" s="24"/>
      <c r="T10" s="13"/>
      <c r="U10" s="13"/>
      <c r="V10" s="13"/>
      <c r="W10" s="13"/>
      <c r="X10" s="27"/>
      <c r="Y10" s="21" t="str">
        <f>IF(J32="","",IF(I32="代",CHOOSE(J32+1,"⓪","①","②","③"),J32))</f>
        <v/>
      </c>
      <c r="Z10" s="27"/>
      <c r="AB10" s="95">
        <v>31</v>
      </c>
      <c r="AC10" s="96" t="str">
        <f>[1]山組!Q11</f>
        <v>東京</v>
      </c>
      <c r="AD10" s="97">
        <f>[1]山組!R11</f>
        <v>0</v>
      </c>
    </row>
    <row r="11" spans="1:30" ht="13.55" hidden="1" customHeight="1" thickBot="1" x14ac:dyDescent="0.55000000000000004">
      <c r="A11" s="1">
        <f t="shared" si="0"/>
        <v>0</v>
      </c>
      <c r="B11" s="1">
        <f t="shared" si="1"/>
        <v>0</v>
      </c>
      <c r="C11" s="14">
        <v>10</v>
      </c>
      <c r="D11" s="14" t="s">
        <v>6</v>
      </c>
      <c r="E11" s="15">
        <f>M50</f>
        <v>0</v>
      </c>
      <c r="F11" s="16"/>
      <c r="G11" s="16"/>
      <c r="H11" s="17" t="s">
        <v>5</v>
      </c>
      <c r="I11" s="16"/>
      <c r="J11" s="16"/>
      <c r="K11" s="18">
        <f>M52</f>
        <v>0</v>
      </c>
      <c r="M11" s="97"/>
      <c r="N11" s="96"/>
      <c r="O11" s="95"/>
      <c r="P11" s="20"/>
      <c r="Q11" s="28" t="str">
        <f>IF(F3="","",IF(G3="代",CHOOSE(F3+1,"⓪","①","②","③"),F3))</f>
        <v/>
      </c>
      <c r="R11" s="13"/>
      <c r="S11" s="24"/>
      <c r="T11" s="13"/>
      <c r="U11" s="13"/>
      <c r="V11" s="13"/>
      <c r="W11" s="13"/>
      <c r="X11" s="27"/>
      <c r="Y11" s="13"/>
      <c r="Z11" s="29" t="str">
        <f>IF(F13="","",IF(G13="代",CHOOSE(F13+1,"⓪","①","②","③"),F13))</f>
        <v/>
      </c>
      <c r="AA11" s="30"/>
      <c r="AB11" s="95"/>
      <c r="AC11" s="96"/>
      <c r="AD11" s="97"/>
    </row>
    <row r="12" spans="1:30" ht="13.55" hidden="1" customHeight="1" thickBot="1" x14ac:dyDescent="0.55000000000000004">
      <c r="A12" s="1">
        <f t="shared" si="0"/>
        <v>0</v>
      </c>
      <c r="B12" s="1">
        <f t="shared" si="1"/>
        <v>0</v>
      </c>
      <c r="C12" s="14">
        <v>11</v>
      </c>
      <c r="D12" s="14" t="s">
        <v>6</v>
      </c>
      <c r="E12" s="15">
        <f>AD4</f>
        <v>0</v>
      </c>
      <c r="F12" s="16"/>
      <c r="G12" s="16"/>
      <c r="H12" s="17" t="s">
        <v>5</v>
      </c>
      <c r="I12" s="16"/>
      <c r="J12" s="16"/>
      <c r="K12" s="18">
        <f>AD6</f>
        <v>0</v>
      </c>
      <c r="M12" s="97">
        <f>[1]山組!A13</f>
        <v>0</v>
      </c>
      <c r="N12" s="96" t="str">
        <f>[1]山組!B13</f>
        <v>関西</v>
      </c>
      <c r="O12" s="95">
        <v>6</v>
      </c>
      <c r="P12" s="31"/>
      <c r="Q12" s="21" t="str">
        <f>IF(J3="","",IF(I3="代",CHOOSE(J3+1,"⓪","①","②","③"),J3))</f>
        <v/>
      </c>
      <c r="R12" s="13"/>
      <c r="S12" s="24"/>
      <c r="T12" s="13"/>
      <c r="U12" s="13"/>
      <c r="V12" s="13"/>
      <c r="W12" s="13"/>
      <c r="X12" s="27"/>
      <c r="Y12" s="13"/>
      <c r="Z12" s="21" t="str">
        <f>IF(J13="","",IF(I13="代",CHOOSE(J13+1,"⓪","①","②","③"),J13))</f>
        <v/>
      </c>
      <c r="AA12" s="32"/>
      <c r="AB12" s="95">
        <v>32</v>
      </c>
      <c r="AC12" s="96" t="str">
        <f>[1]山組!Q13</f>
        <v>東北</v>
      </c>
      <c r="AD12" s="97">
        <f>[1]山組!R13</f>
        <v>0</v>
      </c>
    </row>
    <row r="13" spans="1:30" ht="13.55" hidden="1" customHeight="1" thickBot="1" x14ac:dyDescent="0.55000000000000004">
      <c r="A13" s="1">
        <f t="shared" si="0"/>
        <v>0</v>
      </c>
      <c r="B13" s="1">
        <f t="shared" si="1"/>
        <v>0</v>
      </c>
      <c r="C13" s="14">
        <v>12</v>
      </c>
      <c r="D13" s="14" t="s">
        <v>6</v>
      </c>
      <c r="E13" s="15">
        <f>AD10</f>
        <v>0</v>
      </c>
      <c r="F13" s="16"/>
      <c r="G13" s="16"/>
      <c r="H13" s="17" t="s">
        <v>5</v>
      </c>
      <c r="I13" s="16"/>
      <c r="J13" s="16"/>
      <c r="K13" s="18">
        <f>AD12</f>
        <v>0</v>
      </c>
      <c r="M13" s="97"/>
      <c r="N13" s="96"/>
      <c r="O13" s="95"/>
      <c r="P13" s="13"/>
      <c r="Q13" s="13"/>
      <c r="R13" s="13"/>
      <c r="S13" s="24"/>
      <c r="T13" s="21" t="str">
        <f>IF(F47="","",IF(G47="代",CHOOSE(F47+1,"⓪","①","②","③"),F47))</f>
        <v/>
      </c>
      <c r="U13" s="13"/>
      <c r="V13" s="13"/>
      <c r="W13" s="21" t="str">
        <f>IF(F49="","",IF(G49="代",CHOOSE(F49+1,"⓪","①","②","③"),F49))</f>
        <v/>
      </c>
      <c r="X13" s="27"/>
      <c r="Y13" s="13"/>
      <c r="Z13" s="13"/>
      <c r="AB13" s="95"/>
      <c r="AC13" s="96"/>
      <c r="AD13" s="97"/>
    </row>
    <row r="14" spans="1:30" ht="13.55" hidden="1" customHeight="1" thickBot="1" x14ac:dyDescent="0.55000000000000004">
      <c r="A14" s="1">
        <f t="shared" si="0"/>
        <v>0</v>
      </c>
      <c r="B14" s="1">
        <f t="shared" si="1"/>
        <v>0</v>
      </c>
      <c r="C14" s="14">
        <v>13</v>
      </c>
      <c r="D14" s="14" t="s">
        <v>6</v>
      </c>
      <c r="E14" s="15">
        <f>AD16</f>
        <v>0</v>
      </c>
      <c r="F14" s="16"/>
      <c r="G14" s="16"/>
      <c r="H14" s="17" t="s">
        <v>5</v>
      </c>
      <c r="I14" s="16"/>
      <c r="J14" s="16"/>
      <c r="K14" s="18">
        <f>AD18</f>
        <v>0</v>
      </c>
      <c r="M14" s="97">
        <f>[1]山組!A15</f>
        <v>0</v>
      </c>
      <c r="N14" s="96" t="str">
        <f>[1]山組!B15</f>
        <v>関西</v>
      </c>
      <c r="O14" s="95">
        <v>7</v>
      </c>
      <c r="P14" s="13"/>
      <c r="Q14" s="13"/>
      <c r="R14" s="13"/>
      <c r="S14" s="24"/>
      <c r="T14" s="25" t="str">
        <f>IF(J47="","",IF(I47="代",CHOOSE(J47+1,"⓪","①","②","③"),J47))</f>
        <v/>
      </c>
      <c r="U14" s="13"/>
      <c r="V14" s="13"/>
      <c r="W14" s="26" t="str">
        <f>IF(J49="","",IF(I49="代",CHOOSE(J49+1,"⓪","①","②","③"),J49))</f>
        <v/>
      </c>
      <c r="X14" s="27"/>
      <c r="Y14" s="13"/>
      <c r="Z14" s="13"/>
      <c r="AB14" s="95">
        <v>33</v>
      </c>
      <c r="AC14" s="96" t="str">
        <f>[1]山組!Q15</f>
        <v>九州</v>
      </c>
      <c r="AD14" s="97">
        <f>[1]山組!R15</f>
        <v>0</v>
      </c>
    </row>
    <row r="15" spans="1:30" ht="13.55" hidden="1" customHeight="1" thickBot="1" x14ac:dyDescent="0.55000000000000004">
      <c r="A15" s="1">
        <f t="shared" si="0"/>
        <v>0</v>
      </c>
      <c r="B15" s="1">
        <f t="shared" si="1"/>
        <v>0</v>
      </c>
      <c r="C15" s="14">
        <v>14</v>
      </c>
      <c r="D15" s="14" t="s">
        <v>6</v>
      </c>
      <c r="E15" s="15">
        <f>AD20</f>
        <v>0</v>
      </c>
      <c r="F15" s="16"/>
      <c r="G15" s="16"/>
      <c r="H15" s="17" t="s">
        <v>5</v>
      </c>
      <c r="I15" s="16"/>
      <c r="J15" s="16"/>
      <c r="K15" s="18">
        <f>AD22</f>
        <v>0</v>
      </c>
      <c r="M15" s="97"/>
      <c r="N15" s="96"/>
      <c r="O15" s="95"/>
      <c r="P15" s="19"/>
      <c r="Q15" s="20"/>
      <c r="R15" s="21" t="str">
        <f>IF(F25="","",IF(G25="代",CHOOSE(F25+1,"⓪","①","②","③"),F25))</f>
        <v/>
      </c>
      <c r="S15" s="24"/>
      <c r="T15" s="24"/>
      <c r="U15" s="13"/>
      <c r="V15" s="13"/>
      <c r="W15" s="27"/>
      <c r="X15" s="27"/>
      <c r="Y15" s="21" t="str">
        <f>IF(F33="","",IF(G33="代",CHOOSE(F33+1,"⓪","①","②","③"),F33))</f>
        <v/>
      </c>
      <c r="Z15" s="22"/>
      <c r="AA15" s="23"/>
      <c r="AB15" s="95"/>
      <c r="AC15" s="96"/>
      <c r="AD15" s="97"/>
    </row>
    <row r="16" spans="1:30" ht="13.55" hidden="1" customHeight="1" thickBot="1" x14ac:dyDescent="0.55000000000000004">
      <c r="A16" s="1">
        <f t="shared" si="0"/>
        <v>0</v>
      </c>
      <c r="B16" s="1">
        <f t="shared" si="1"/>
        <v>0</v>
      </c>
      <c r="C16" s="14">
        <v>15</v>
      </c>
      <c r="D16" s="14" t="s">
        <v>6</v>
      </c>
      <c r="E16" s="15">
        <f>AD24</f>
        <v>0</v>
      </c>
      <c r="F16" s="16"/>
      <c r="G16" s="16"/>
      <c r="H16" s="17" t="s">
        <v>5</v>
      </c>
      <c r="I16" s="16"/>
      <c r="J16" s="16"/>
      <c r="K16" s="18">
        <f>AD26</f>
        <v>0</v>
      </c>
      <c r="M16" s="97">
        <f>[1]山組!A17</f>
        <v>0</v>
      </c>
      <c r="N16" s="96" t="str">
        <f>[1]山組!B17</f>
        <v>関東</v>
      </c>
      <c r="O16" s="95">
        <v>8</v>
      </c>
      <c r="P16" s="13"/>
      <c r="Q16" s="24"/>
      <c r="R16" s="25" t="str">
        <f>IF(J25="","",IF(I25="代",CHOOSE(J25+1,"⓪","①","②","③"),J25))</f>
        <v/>
      </c>
      <c r="S16" s="24"/>
      <c r="T16" s="24"/>
      <c r="U16" s="13"/>
      <c r="V16" s="13"/>
      <c r="W16" s="27"/>
      <c r="X16" s="27"/>
      <c r="Y16" s="26" t="str">
        <f>IF(J33="","",IF(I33="代",CHOOSE(J33+1,"⓪","①","②","③"),J33))</f>
        <v/>
      </c>
      <c r="Z16" s="27"/>
      <c r="AB16" s="95">
        <v>34</v>
      </c>
      <c r="AC16" s="96" t="str">
        <f>[1]山組!Q17</f>
        <v>東京</v>
      </c>
      <c r="AD16" s="97">
        <f>[1]山組!R17</f>
        <v>0</v>
      </c>
    </row>
    <row r="17" spans="1:30" ht="13.55" hidden="1" customHeight="1" thickBot="1" x14ac:dyDescent="0.55000000000000004">
      <c r="A17" s="1">
        <f t="shared" si="0"/>
        <v>0</v>
      </c>
      <c r="B17" s="1">
        <f t="shared" si="1"/>
        <v>0</v>
      </c>
      <c r="C17" s="14">
        <v>16</v>
      </c>
      <c r="D17" s="14" t="s">
        <v>6</v>
      </c>
      <c r="E17" s="15">
        <f>AD30</f>
        <v>0</v>
      </c>
      <c r="F17" s="16"/>
      <c r="G17" s="16"/>
      <c r="H17" s="17" t="s">
        <v>5</v>
      </c>
      <c r="I17" s="16"/>
      <c r="J17" s="16"/>
      <c r="K17" s="18">
        <f>AD32</f>
        <v>0</v>
      </c>
      <c r="M17" s="97"/>
      <c r="N17" s="96"/>
      <c r="O17" s="95"/>
      <c r="P17" s="20"/>
      <c r="Q17" s="28" t="str">
        <f>IF(F4="","",IF(G4="代",CHOOSE(F4+1,"⓪","①","②","③"),F4))</f>
        <v/>
      </c>
      <c r="R17" s="24"/>
      <c r="S17" s="24"/>
      <c r="T17" s="24"/>
      <c r="U17" s="13"/>
      <c r="V17" s="13"/>
      <c r="W17" s="27"/>
      <c r="X17" s="27"/>
      <c r="Y17" s="27"/>
      <c r="Z17" s="29" t="str">
        <f>IF(F14="","",IF(G14="代",CHOOSE(F14+1,"⓪","①","②","③"),F14))</f>
        <v/>
      </c>
      <c r="AA17" s="30"/>
      <c r="AB17" s="95"/>
      <c r="AC17" s="96"/>
      <c r="AD17" s="97"/>
    </row>
    <row r="18" spans="1:30" ht="13.55" hidden="1" customHeight="1" thickBot="1" x14ac:dyDescent="0.55000000000000004">
      <c r="A18" s="1">
        <f t="shared" si="0"/>
        <v>0</v>
      </c>
      <c r="B18" s="1">
        <f t="shared" si="1"/>
        <v>0</v>
      </c>
      <c r="C18" s="14">
        <v>17</v>
      </c>
      <c r="D18" s="14" t="s">
        <v>6</v>
      </c>
      <c r="E18" s="15">
        <f>AD34</f>
        <v>0</v>
      </c>
      <c r="F18" s="16"/>
      <c r="G18" s="16"/>
      <c r="H18" s="17" t="s">
        <v>5</v>
      </c>
      <c r="I18" s="16"/>
      <c r="J18" s="16"/>
      <c r="K18" s="18">
        <f>AD36</f>
        <v>0</v>
      </c>
      <c r="M18" s="97">
        <f>[1]山組!A19</f>
        <v>0</v>
      </c>
      <c r="N18" s="96" t="str">
        <f>[1]山組!B19</f>
        <v>東京</v>
      </c>
      <c r="O18" s="95">
        <v>9</v>
      </c>
      <c r="P18" s="31"/>
      <c r="Q18" s="21" t="str">
        <f>IF(J4="","",IF(I4="代",CHOOSE(J4+1,"⓪","①","②","③"),J4))</f>
        <v/>
      </c>
      <c r="R18" s="24"/>
      <c r="S18" s="24"/>
      <c r="T18" s="24"/>
      <c r="U18" s="98" t="str">
        <f>IF(A53=B53,"",IF(A53&gt;B53,E53,K53))</f>
        <v/>
      </c>
      <c r="V18" s="99"/>
      <c r="W18" s="27"/>
      <c r="X18" s="27"/>
      <c r="Y18" s="27"/>
      <c r="Z18" s="21" t="str">
        <f>IF(J14="","",IF(I14="代",CHOOSE(J14+1,"⓪","①","②","③"),J14))</f>
        <v/>
      </c>
      <c r="AA18" s="32"/>
      <c r="AB18" s="95">
        <v>35</v>
      </c>
      <c r="AC18" s="96" t="str">
        <f>[1]山組!Q19</f>
        <v>関西</v>
      </c>
      <c r="AD18" s="97">
        <f>[1]山組!R19</f>
        <v>0</v>
      </c>
    </row>
    <row r="19" spans="1:30" ht="13.55" hidden="1" customHeight="1" thickBot="1" x14ac:dyDescent="0.55000000000000004">
      <c r="A19" s="1">
        <f t="shared" si="0"/>
        <v>0</v>
      </c>
      <c r="B19" s="1">
        <f t="shared" si="1"/>
        <v>0</v>
      </c>
      <c r="C19" s="14">
        <v>18</v>
      </c>
      <c r="D19" s="14" t="s">
        <v>6</v>
      </c>
      <c r="E19" s="15">
        <f>AD38</f>
        <v>0</v>
      </c>
      <c r="F19" s="16"/>
      <c r="G19" s="16"/>
      <c r="H19" s="17" t="s">
        <v>5</v>
      </c>
      <c r="I19" s="16"/>
      <c r="J19" s="16"/>
      <c r="K19" s="18">
        <f>AD40</f>
        <v>0</v>
      </c>
      <c r="M19" s="97"/>
      <c r="N19" s="96"/>
      <c r="O19" s="95"/>
      <c r="P19" s="13"/>
      <c r="Q19" s="13"/>
      <c r="R19" s="24"/>
      <c r="S19" s="28" t="str">
        <f>IF(F40="","",IF(G40="代",CHOOSE(F40+1,"⓪","①","②","③"),F40))</f>
        <v/>
      </c>
      <c r="T19" s="24"/>
      <c r="U19" s="98"/>
      <c r="V19" s="99"/>
      <c r="W19" s="27"/>
      <c r="X19" s="29" t="str">
        <f>IF(F44="","",IF(G44="代",CHOOSE(F44+1,"⓪","①","②","③"),F44))</f>
        <v/>
      </c>
      <c r="Y19" s="27"/>
      <c r="Z19" s="13"/>
      <c r="AB19" s="95"/>
      <c r="AC19" s="96"/>
      <c r="AD19" s="97"/>
    </row>
    <row r="20" spans="1:30" ht="13.55" hidden="1" customHeight="1" thickBot="1" x14ac:dyDescent="0.55000000000000004">
      <c r="A20" s="1">
        <f t="shared" si="0"/>
        <v>0</v>
      </c>
      <c r="B20" s="1">
        <f t="shared" si="1"/>
        <v>0</v>
      </c>
      <c r="C20" s="14">
        <v>19</v>
      </c>
      <c r="D20" s="14" t="s">
        <v>6</v>
      </c>
      <c r="E20" s="15">
        <f>AD44</f>
        <v>0</v>
      </c>
      <c r="F20" s="16"/>
      <c r="G20" s="16"/>
      <c r="H20" s="17" t="s">
        <v>5</v>
      </c>
      <c r="I20" s="16"/>
      <c r="J20" s="16"/>
      <c r="K20" s="18">
        <f>AD46</f>
        <v>0</v>
      </c>
      <c r="M20" s="97">
        <f>[1]山組!A21</f>
        <v>0</v>
      </c>
      <c r="N20" s="96" t="str">
        <f>[1]山組!B21</f>
        <v>東京</v>
      </c>
      <c r="O20" s="95">
        <v>10</v>
      </c>
      <c r="P20" s="13"/>
      <c r="Q20" s="13"/>
      <c r="R20" s="24"/>
      <c r="S20" s="21" t="str">
        <f>IF(J40="","",IF(I40="代",CHOOSE(J40+1,"⓪","①","②","③"),J40))</f>
        <v/>
      </c>
      <c r="T20" s="24"/>
      <c r="U20" s="98"/>
      <c r="V20" s="99"/>
      <c r="W20" s="27"/>
      <c r="X20" s="21" t="str">
        <f>IF(J44="","",IF(I44="代",CHOOSE(J44+1,"⓪","①","②","③"),J44))</f>
        <v/>
      </c>
      <c r="Y20" s="27"/>
      <c r="Z20" s="13"/>
      <c r="AB20" s="95">
        <v>36</v>
      </c>
      <c r="AC20" s="96" t="str">
        <f>[1]山組!Q21</f>
        <v>関西</v>
      </c>
      <c r="AD20" s="97">
        <f>[1]山組!R21</f>
        <v>0</v>
      </c>
    </row>
    <row r="21" spans="1:30" ht="13.55" hidden="1" customHeight="1" thickBot="1" x14ac:dyDescent="0.55000000000000004">
      <c r="A21" s="1">
        <f t="shared" si="0"/>
        <v>0</v>
      </c>
      <c r="B21" s="1">
        <f t="shared" si="1"/>
        <v>0</v>
      </c>
      <c r="C21" s="14">
        <v>20</v>
      </c>
      <c r="D21" s="14" t="s">
        <v>6</v>
      </c>
      <c r="E21" s="15">
        <f>AD48</f>
        <v>0</v>
      </c>
      <c r="F21" s="16"/>
      <c r="G21" s="16"/>
      <c r="H21" s="17" t="s">
        <v>5</v>
      </c>
      <c r="I21" s="16"/>
      <c r="J21" s="16"/>
      <c r="K21" s="18">
        <f>AD50</f>
        <v>0</v>
      </c>
      <c r="M21" s="97"/>
      <c r="N21" s="96"/>
      <c r="O21" s="95"/>
      <c r="P21" s="20"/>
      <c r="Q21" s="21" t="str">
        <f>IF(F5="","",IF(G5="代",CHOOSE(F5+1,"⓪","①","②","③"),F5))</f>
        <v/>
      </c>
      <c r="R21" s="24"/>
      <c r="S21" s="13"/>
      <c r="T21" s="24"/>
      <c r="U21" s="98"/>
      <c r="V21" s="99"/>
      <c r="W21" s="27"/>
      <c r="X21" s="13"/>
      <c r="Y21" s="27"/>
      <c r="Z21" s="21" t="str">
        <f>IF(F15="","",IF(G15="代",CHOOSE(F15+1,"⓪","①","②","③"),F15))</f>
        <v/>
      </c>
      <c r="AA21" s="30"/>
      <c r="AB21" s="95"/>
      <c r="AC21" s="96"/>
      <c r="AD21" s="97"/>
    </row>
    <row r="22" spans="1:30" ht="13.55" hidden="1" customHeight="1" thickBot="1" x14ac:dyDescent="0.55000000000000004">
      <c r="A22" s="1">
        <f t="shared" si="0"/>
        <v>0</v>
      </c>
      <c r="B22" s="1">
        <f t="shared" si="1"/>
        <v>0</v>
      </c>
      <c r="C22" s="14">
        <v>21</v>
      </c>
      <c r="D22" s="14" t="s">
        <v>6</v>
      </c>
      <c r="E22" s="15">
        <f>AD52</f>
        <v>0</v>
      </c>
      <c r="F22" s="16"/>
      <c r="G22" s="16"/>
      <c r="H22" s="17" t="s">
        <v>5</v>
      </c>
      <c r="I22" s="16"/>
      <c r="J22" s="16"/>
      <c r="K22" s="18">
        <f>AD54</f>
        <v>0</v>
      </c>
      <c r="M22" s="97">
        <f>[1]山組!A23</f>
        <v>0</v>
      </c>
      <c r="N22" s="96" t="str">
        <f>[1]山組!B23</f>
        <v>北海道</v>
      </c>
      <c r="O22" s="95">
        <v>11</v>
      </c>
      <c r="P22" s="31"/>
      <c r="Q22" s="25" t="str">
        <f>IF(J5="","",IF(I5="代",CHOOSE(J5+1,"⓪","①","②","③"),J5))</f>
        <v/>
      </c>
      <c r="R22" s="24"/>
      <c r="S22" s="13"/>
      <c r="T22" s="24"/>
      <c r="U22" s="98"/>
      <c r="V22" s="99"/>
      <c r="W22" s="27"/>
      <c r="X22" s="13"/>
      <c r="Y22" s="27"/>
      <c r="Z22" s="26" t="str">
        <f>IF(J15="","",IF(I15="代",CHOOSE(J15+1,"⓪","①","②","③"),J15))</f>
        <v/>
      </c>
      <c r="AA22" s="32"/>
      <c r="AB22" s="95">
        <v>37</v>
      </c>
      <c r="AC22" s="96" t="str">
        <f>[1]山組!Q23</f>
        <v>関東</v>
      </c>
      <c r="AD22" s="97">
        <f>[1]山組!R23</f>
        <v>0</v>
      </c>
    </row>
    <row r="23" spans="1:30" ht="13.55" hidden="1" customHeight="1" thickBot="1" x14ac:dyDescent="0.55000000000000004">
      <c r="A23" s="1">
        <f t="shared" si="0"/>
        <v>0</v>
      </c>
      <c r="B23" s="1">
        <f t="shared" si="1"/>
        <v>0</v>
      </c>
      <c r="C23" s="33">
        <v>22</v>
      </c>
      <c r="D23" s="33" t="s">
        <v>7</v>
      </c>
      <c r="E23" s="34">
        <f>M2</f>
        <v>0</v>
      </c>
      <c r="F23" s="35"/>
      <c r="G23" s="35"/>
      <c r="H23" s="36" t="s">
        <v>5</v>
      </c>
      <c r="I23" s="35"/>
      <c r="J23" s="35"/>
      <c r="K23" s="37" t="str">
        <f>IF(A2=B2,"",IF(A2&gt;B2,E2,K2))</f>
        <v/>
      </c>
      <c r="M23" s="97"/>
      <c r="N23" s="96"/>
      <c r="O23" s="95"/>
      <c r="P23" s="13"/>
      <c r="Q23" s="24"/>
      <c r="R23" s="28" t="str">
        <f>IF(F26="","",IF(G26="代",CHOOSE(F26+1,"⓪","①","②","③"),F26))</f>
        <v/>
      </c>
      <c r="S23" s="13"/>
      <c r="T23" s="24"/>
      <c r="U23" s="98"/>
      <c r="V23" s="99"/>
      <c r="W23" s="27"/>
      <c r="X23" s="13"/>
      <c r="Y23" s="29" t="str">
        <f>IF(F34="","",IF(G34="代",CHOOSE(F34+1,"⓪","①","②","③"),F34))</f>
        <v/>
      </c>
      <c r="Z23" s="27"/>
      <c r="AB23" s="95"/>
      <c r="AC23" s="96"/>
      <c r="AD23" s="97"/>
    </row>
    <row r="24" spans="1:30" ht="13.55" hidden="1" customHeight="1" thickBot="1" x14ac:dyDescent="0.55000000000000004">
      <c r="A24" s="1">
        <f t="shared" si="0"/>
        <v>0</v>
      </c>
      <c r="B24" s="1">
        <f t="shared" si="1"/>
        <v>0</v>
      </c>
      <c r="C24" s="33">
        <v>23</v>
      </c>
      <c r="D24" s="33" t="s">
        <v>6</v>
      </c>
      <c r="E24" s="34">
        <f>M8</f>
        <v>0</v>
      </c>
      <c r="F24" s="35"/>
      <c r="G24" s="35"/>
      <c r="H24" s="36" t="s">
        <v>5</v>
      </c>
      <c r="I24" s="35"/>
      <c r="J24" s="35"/>
      <c r="K24" s="37" t="str">
        <f t="shared" ref="K24" si="2">IF(A3=B3,"",IF(A3&gt;B3,E3,K3))</f>
        <v/>
      </c>
      <c r="M24" s="97">
        <f>[1]山組!A25</f>
        <v>0</v>
      </c>
      <c r="N24" s="96" t="str">
        <f>[1]山組!B25</f>
        <v>北信越</v>
      </c>
      <c r="O24" s="95">
        <v>12</v>
      </c>
      <c r="P24" s="13"/>
      <c r="Q24" s="24"/>
      <c r="R24" s="21" t="str">
        <f>IF(J26="","",IF(I26="代",CHOOSE(J26+1,"⓪","①","②","③"),J26))</f>
        <v/>
      </c>
      <c r="S24" s="13"/>
      <c r="T24" s="24"/>
      <c r="U24" s="98"/>
      <c r="V24" s="99"/>
      <c r="W24" s="27"/>
      <c r="X24" s="13"/>
      <c r="Y24" s="21" t="str">
        <f>IF(J34="","",IF(I34="代",CHOOSE(J34+1,"⓪","①","②","③"),J34))</f>
        <v/>
      </c>
      <c r="Z24" s="27"/>
      <c r="AB24" s="95">
        <v>38</v>
      </c>
      <c r="AC24" s="96" t="str">
        <f>[1]山組!Q25</f>
        <v>中四国</v>
      </c>
      <c r="AD24" s="97">
        <f>[1]山組!R25</f>
        <v>0</v>
      </c>
    </row>
    <row r="25" spans="1:30" ht="13.55" hidden="1" customHeight="1" thickBot="1" x14ac:dyDescent="0.55000000000000004">
      <c r="A25" s="1">
        <f t="shared" si="0"/>
        <v>0</v>
      </c>
      <c r="B25" s="1">
        <f t="shared" si="1"/>
        <v>0</v>
      </c>
      <c r="C25" s="33">
        <v>24</v>
      </c>
      <c r="D25" s="33" t="s">
        <v>6</v>
      </c>
      <c r="E25" s="34">
        <f>M14</f>
        <v>0</v>
      </c>
      <c r="F25" s="35"/>
      <c r="G25" s="35"/>
      <c r="H25" s="36" t="s">
        <v>5</v>
      </c>
      <c r="I25" s="35"/>
      <c r="J25" s="35"/>
      <c r="K25" s="37" t="str">
        <f>IF(A4=B4,"",IF(A4&gt;B4,E4,K4))</f>
        <v/>
      </c>
      <c r="M25" s="97"/>
      <c r="N25" s="96"/>
      <c r="O25" s="95"/>
      <c r="P25" s="20"/>
      <c r="Q25" s="28" t="str">
        <f>IF(F6="","",IF(G6="代",CHOOSE(F6+1,"⓪","①","②","③"),F6))</f>
        <v/>
      </c>
      <c r="R25" s="13"/>
      <c r="S25" s="13"/>
      <c r="T25" s="24"/>
      <c r="U25" s="98"/>
      <c r="V25" s="99"/>
      <c r="W25" s="27"/>
      <c r="X25" s="13"/>
      <c r="Y25" s="13"/>
      <c r="Z25" s="29" t="str">
        <f>IF(F16="","",IF(G16="代",CHOOSE(F16+1,"⓪","①","②","③"),F16))</f>
        <v/>
      </c>
      <c r="AA25" s="30"/>
      <c r="AB25" s="95"/>
      <c r="AC25" s="96"/>
      <c r="AD25" s="97"/>
    </row>
    <row r="26" spans="1:30" ht="13.55" hidden="1" customHeight="1" thickBot="1" x14ac:dyDescent="0.55000000000000004">
      <c r="A26" s="1">
        <f t="shared" si="0"/>
        <v>0</v>
      </c>
      <c r="B26" s="1">
        <f t="shared" si="1"/>
        <v>0</v>
      </c>
      <c r="C26" s="33">
        <v>25</v>
      </c>
      <c r="D26" s="33" t="s">
        <v>6</v>
      </c>
      <c r="E26" s="34" t="str">
        <f>IF(A5=B5,"",IF(A5&gt;B5,E5,K5))</f>
        <v/>
      </c>
      <c r="F26" s="35"/>
      <c r="G26" s="35"/>
      <c r="H26" s="36" t="s">
        <v>5</v>
      </c>
      <c r="I26" s="35"/>
      <c r="J26" s="35"/>
      <c r="K26" s="37" t="str">
        <f>IF(A6=B6,"",IF(A6&gt;B6,E6,K6))</f>
        <v/>
      </c>
      <c r="M26" s="97">
        <f>[1]山組!A27</f>
        <v>0</v>
      </c>
      <c r="N26" s="96" t="str">
        <f>[1]山組!B27</f>
        <v>関西</v>
      </c>
      <c r="O26" s="95">
        <v>13</v>
      </c>
      <c r="P26" s="31"/>
      <c r="Q26" s="21" t="str">
        <f>IF(J6="","",IF(I6="代",CHOOSE(J6+1,"⓪","①","②","③"),J6))</f>
        <v/>
      </c>
      <c r="R26" s="13"/>
      <c r="S26" s="13"/>
      <c r="T26" s="24"/>
      <c r="U26" s="98"/>
      <c r="V26" s="99"/>
      <c r="W26" s="27"/>
      <c r="X26" s="13"/>
      <c r="Y26" s="13"/>
      <c r="Z26" s="21" t="str">
        <f>IF(J16="","",IF(I16="代",CHOOSE(J16+1,"⓪","①","②","③"),J16))</f>
        <v/>
      </c>
      <c r="AA26" s="32"/>
      <c r="AB26" s="95">
        <v>39</v>
      </c>
      <c r="AC26" s="96" t="str">
        <f>[1]山組!Q27</f>
        <v>東京</v>
      </c>
      <c r="AD26" s="97">
        <f>[1]山組!R27</f>
        <v>0</v>
      </c>
    </row>
    <row r="27" spans="1:30" ht="13.55" hidden="1" customHeight="1" thickBot="1" x14ac:dyDescent="0.55000000000000004">
      <c r="A27" s="1">
        <f t="shared" si="0"/>
        <v>0</v>
      </c>
      <c r="B27" s="1">
        <f t="shared" si="1"/>
        <v>0</v>
      </c>
      <c r="C27" s="33">
        <v>26</v>
      </c>
      <c r="D27" s="33" t="s">
        <v>6</v>
      </c>
      <c r="E27" s="34">
        <f>M28</f>
        <v>0</v>
      </c>
      <c r="F27" s="35"/>
      <c r="G27" s="35"/>
      <c r="H27" s="36" t="s">
        <v>5</v>
      </c>
      <c r="I27" s="35"/>
      <c r="J27" s="35"/>
      <c r="K27" s="37" t="str">
        <f>IF(A7=B7,"",IF(A7&gt;B7,E7,K7))</f>
        <v/>
      </c>
      <c r="M27" s="97"/>
      <c r="N27" s="96"/>
      <c r="O27" s="95"/>
      <c r="P27" s="13"/>
      <c r="Q27" s="13"/>
      <c r="R27" s="13"/>
      <c r="S27" s="13"/>
      <c r="T27" s="38" t="str">
        <f>IF(F51="","",IF(G51="代",CHOOSE(F51+1,"⓪","①","②","③"),F51))</f>
        <v/>
      </c>
      <c r="U27" s="39" t="str">
        <f>IF(F53="","",IF(G53="代",CHOOSE(F53+1,"⓪","①","②","③"),F53))</f>
        <v/>
      </c>
      <c r="V27" s="39" t="str">
        <f>IF(J53="","",IF(I53="代",CHOOSE(J53+1,"⓪","①","②","③"),J53))</f>
        <v/>
      </c>
      <c r="W27" s="40" t="str">
        <f>IF(F52="","",IF(G52="代",CHOOSE(F52+1,"⓪","①","②","③"),F52))</f>
        <v/>
      </c>
      <c r="X27" s="13"/>
      <c r="Y27" s="13"/>
      <c r="Z27" s="13"/>
      <c r="AB27" s="95"/>
      <c r="AC27" s="96"/>
      <c r="AD27" s="97"/>
    </row>
    <row r="28" spans="1:30" ht="13.55" hidden="1" customHeight="1" thickBot="1" x14ac:dyDescent="0.55000000000000004">
      <c r="A28" s="1">
        <f t="shared" si="0"/>
        <v>0</v>
      </c>
      <c r="B28" s="1">
        <f t="shared" si="1"/>
        <v>0</v>
      </c>
      <c r="C28" s="33">
        <v>27</v>
      </c>
      <c r="D28" s="33" t="s">
        <v>6</v>
      </c>
      <c r="E28" s="34">
        <f>M34</f>
        <v>0</v>
      </c>
      <c r="F28" s="35"/>
      <c r="G28" s="35"/>
      <c r="H28" s="36" t="s">
        <v>5</v>
      </c>
      <c r="I28" s="35"/>
      <c r="J28" s="35"/>
      <c r="K28" s="37" t="str">
        <f t="shared" ref="K28:K29" si="3">IF(A8=B8,"",IF(A8&gt;B8,E8,K8))</f>
        <v/>
      </c>
      <c r="M28" s="97">
        <f>[1]山組!A29</f>
        <v>0</v>
      </c>
      <c r="N28" s="96" t="str">
        <f>[1]山組!B29</f>
        <v>東北</v>
      </c>
      <c r="O28" s="95">
        <v>14</v>
      </c>
      <c r="P28" s="13"/>
      <c r="Q28" s="13"/>
      <c r="R28" s="13"/>
      <c r="S28" s="13"/>
      <c r="T28" s="38" t="str">
        <f>IF(J51="","",IF(I51="代",CHOOSE(J51+1,"⓪","①","②","③"),J51))</f>
        <v/>
      </c>
      <c r="U28" s="13"/>
      <c r="V28" s="13"/>
      <c r="W28" s="40" t="str">
        <f>IF(J52="","",IF(I52="代",CHOOSE(J52+1,"⓪","①","②","③"),J52))</f>
        <v/>
      </c>
      <c r="X28" s="13"/>
      <c r="Y28" s="13"/>
      <c r="Z28" s="13"/>
      <c r="AB28" s="95">
        <v>40</v>
      </c>
      <c r="AC28" s="96" t="str">
        <f>[1]山組!Q29</f>
        <v>中四国</v>
      </c>
      <c r="AD28" s="97">
        <f>[1]山組!R29</f>
        <v>0</v>
      </c>
    </row>
    <row r="29" spans="1:30" ht="13.55" hidden="1" customHeight="1" thickBot="1" x14ac:dyDescent="0.55000000000000004">
      <c r="A29" s="1">
        <f t="shared" si="0"/>
        <v>0</v>
      </c>
      <c r="B29" s="1">
        <f t="shared" si="1"/>
        <v>0</v>
      </c>
      <c r="C29" s="33">
        <v>28</v>
      </c>
      <c r="D29" s="33" t="s">
        <v>6</v>
      </c>
      <c r="E29" s="34">
        <f>M40</f>
        <v>0</v>
      </c>
      <c r="F29" s="35"/>
      <c r="G29" s="35"/>
      <c r="H29" s="36" t="s">
        <v>5</v>
      </c>
      <c r="I29" s="35"/>
      <c r="J29" s="35"/>
      <c r="K29" s="37" t="str">
        <f t="shared" si="3"/>
        <v/>
      </c>
      <c r="M29" s="97"/>
      <c r="N29" s="96"/>
      <c r="O29" s="95"/>
      <c r="P29" s="19"/>
      <c r="Q29" s="20"/>
      <c r="R29" s="21" t="str">
        <f>IF(F27="","",IF(G27="代",CHOOSE(F27+1,"⓪","①","②","③"),F27))</f>
        <v/>
      </c>
      <c r="S29" s="13"/>
      <c r="T29" s="24"/>
      <c r="U29" s="13"/>
      <c r="V29" s="13"/>
      <c r="W29" s="27"/>
      <c r="X29" s="13"/>
      <c r="Y29" s="21" t="str">
        <f>IF(F35="","",IF(G35="代",CHOOSE(F35+1,"⓪","①","②","③"),F35))</f>
        <v/>
      </c>
      <c r="Z29" s="22"/>
      <c r="AA29" s="23"/>
      <c r="AB29" s="95"/>
      <c r="AC29" s="96"/>
      <c r="AD29" s="97"/>
    </row>
    <row r="30" spans="1:30" ht="13.55" hidden="1" customHeight="1" thickBot="1" x14ac:dyDescent="0.55000000000000004">
      <c r="A30" s="1">
        <f t="shared" si="0"/>
        <v>0</v>
      </c>
      <c r="B30" s="1">
        <f t="shared" si="1"/>
        <v>0</v>
      </c>
      <c r="C30" s="33">
        <v>29</v>
      </c>
      <c r="D30" s="33" t="s">
        <v>6</v>
      </c>
      <c r="E30" s="34" t="str">
        <f>IF(A10=B10,"",IF(A10&gt;B10,E10,K10))</f>
        <v/>
      </c>
      <c r="F30" s="35"/>
      <c r="G30" s="35"/>
      <c r="H30" s="36" t="s">
        <v>5</v>
      </c>
      <c r="I30" s="35"/>
      <c r="J30" s="35"/>
      <c r="K30" s="37" t="str">
        <f>IF(A11=B11,"",IF(A11&gt;B11,E11,K11))</f>
        <v/>
      </c>
      <c r="M30" s="97">
        <f>[1]山組!A31</f>
        <v>0</v>
      </c>
      <c r="N30" s="96" t="str">
        <f>[1]山組!B31</f>
        <v>東京</v>
      </c>
      <c r="O30" s="95">
        <v>15</v>
      </c>
      <c r="P30" s="13"/>
      <c r="Q30" s="24"/>
      <c r="R30" s="25" t="str">
        <f>IF(J27="","",IF(I27="代",CHOOSE(J27+1,"⓪","①","②","③"),J27))</f>
        <v/>
      </c>
      <c r="S30" s="13"/>
      <c r="T30" s="24"/>
      <c r="U30" s="13"/>
      <c r="V30" s="13"/>
      <c r="W30" s="27"/>
      <c r="X30" s="13"/>
      <c r="Y30" s="26" t="str">
        <f>IF(J35="","",IF(I35="代",CHOOSE(J35+1,"⓪","①","②","③"),J35))</f>
        <v/>
      </c>
      <c r="Z30" s="27"/>
      <c r="AB30" s="95">
        <v>41</v>
      </c>
      <c r="AC30" s="96" t="str">
        <f>[1]山組!Q31</f>
        <v>関西</v>
      </c>
      <c r="AD30" s="97">
        <f>[1]山組!R31</f>
        <v>0</v>
      </c>
    </row>
    <row r="31" spans="1:30" ht="13.55" hidden="1" customHeight="1" thickBot="1" x14ac:dyDescent="0.55000000000000004">
      <c r="A31" s="1">
        <f t="shared" si="0"/>
        <v>0</v>
      </c>
      <c r="B31" s="1">
        <f t="shared" si="1"/>
        <v>0</v>
      </c>
      <c r="C31" s="33">
        <v>30</v>
      </c>
      <c r="D31" s="33" t="s">
        <v>6</v>
      </c>
      <c r="E31" s="34">
        <f>AD2</f>
        <v>0</v>
      </c>
      <c r="F31" s="35"/>
      <c r="G31" s="35"/>
      <c r="H31" s="36" t="s">
        <v>5</v>
      </c>
      <c r="I31" s="35"/>
      <c r="J31" s="35"/>
      <c r="K31" s="37" t="str">
        <f>IF(A12=B12,"",IF(A12&gt;B12,E12,K12))</f>
        <v/>
      </c>
      <c r="M31" s="97"/>
      <c r="N31" s="96"/>
      <c r="O31" s="95"/>
      <c r="P31" s="20"/>
      <c r="Q31" s="28" t="str">
        <f>IF(F7="","",IF(G7="代",CHOOSE(F7+1,"⓪","①","②","③"),F7))</f>
        <v/>
      </c>
      <c r="R31" s="24"/>
      <c r="S31" s="13"/>
      <c r="T31" s="24"/>
      <c r="U31" s="13"/>
      <c r="V31" s="13"/>
      <c r="W31" s="27"/>
      <c r="X31" s="13"/>
      <c r="Y31" s="27"/>
      <c r="Z31" s="29" t="str">
        <f>IF(F17="","",IF(G17="代",CHOOSE(F17+1,"⓪","①","②","③"),F17))</f>
        <v/>
      </c>
      <c r="AA31" s="30"/>
      <c r="AB31" s="95"/>
      <c r="AC31" s="96"/>
      <c r="AD31" s="97"/>
    </row>
    <row r="32" spans="1:30" ht="13.55" hidden="1" customHeight="1" thickBot="1" x14ac:dyDescent="0.55000000000000004">
      <c r="A32" s="1">
        <f t="shared" si="0"/>
        <v>0</v>
      </c>
      <c r="B32" s="1">
        <f t="shared" si="1"/>
        <v>0</v>
      </c>
      <c r="C32" s="33">
        <v>31</v>
      </c>
      <c r="D32" s="33" t="s">
        <v>6</v>
      </c>
      <c r="E32" s="34">
        <f>AD8</f>
        <v>0</v>
      </c>
      <c r="F32" s="35"/>
      <c r="G32" s="35"/>
      <c r="H32" s="36" t="s">
        <v>5</v>
      </c>
      <c r="I32" s="35"/>
      <c r="J32" s="35"/>
      <c r="K32" s="37" t="str">
        <f t="shared" ref="K32:K33" si="4">IF(A13=B13,"",IF(A13&gt;B13,E13,K13))</f>
        <v/>
      </c>
      <c r="M32" s="97">
        <f>[1]山組!A33</f>
        <v>0</v>
      </c>
      <c r="N32" s="96" t="str">
        <f>[1]山組!B33</f>
        <v>東京</v>
      </c>
      <c r="O32" s="95">
        <v>16</v>
      </c>
      <c r="P32" s="31"/>
      <c r="Q32" s="21" t="str">
        <f>IF(J7="","",IF(I7="代",CHOOSE(J7+1,"⓪","①","②","③"),J7))</f>
        <v/>
      </c>
      <c r="R32" s="24"/>
      <c r="S32" s="21" t="str">
        <f>IF(F41="","",IF(G41="代",CHOOSE(F41+1,"⓪","①","②","③"),F41))</f>
        <v/>
      </c>
      <c r="T32" s="24"/>
      <c r="U32" s="13"/>
      <c r="V32" s="13"/>
      <c r="W32" s="27"/>
      <c r="X32" s="13"/>
      <c r="Y32" s="27"/>
      <c r="Z32" s="21" t="str">
        <f>IF(J17="","",IF(I17="代",CHOOSE(J17+1,"⓪","①","②","③"),J17))</f>
        <v/>
      </c>
      <c r="AA32" s="32"/>
      <c r="AB32" s="95">
        <v>42</v>
      </c>
      <c r="AC32" s="96" t="str">
        <f>[1]山組!Q33</f>
        <v>東京</v>
      </c>
      <c r="AD32" s="97">
        <f>[1]山組!R33</f>
        <v>0</v>
      </c>
    </row>
    <row r="33" spans="1:30" ht="13.55" hidden="1" customHeight="1" thickBot="1" x14ac:dyDescent="0.55000000000000004">
      <c r="A33" s="1">
        <f t="shared" si="0"/>
        <v>0</v>
      </c>
      <c r="B33" s="1">
        <f t="shared" si="1"/>
        <v>0</v>
      </c>
      <c r="C33" s="33">
        <v>32</v>
      </c>
      <c r="D33" s="33" t="s">
        <v>6</v>
      </c>
      <c r="E33" s="34">
        <f>AD14</f>
        <v>0</v>
      </c>
      <c r="F33" s="35"/>
      <c r="G33" s="35"/>
      <c r="H33" s="36" t="s">
        <v>5</v>
      </c>
      <c r="I33" s="35"/>
      <c r="J33" s="35"/>
      <c r="K33" s="37" t="str">
        <f t="shared" si="4"/>
        <v/>
      </c>
      <c r="M33" s="97"/>
      <c r="N33" s="96"/>
      <c r="O33" s="95"/>
      <c r="P33" s="13"/>
      <c r="Q33" s="13"/>
      <c r="R33" s="24"/>
      <c r="S33" s="25" t="str">
        <f>IF(J41="","",IF(I41="代",CHOOSE(J41+1,"⓪","①","②","③"),J41))</f>
        <v/>
      </c>
      <c r="T33" s="24"/>
      <c r="U33" s="13"/>
      <c r="V33" s="13"/>
      <c r="W33" s="27"/>
      <c r="X33" s="21" t="str">
        <f>IF(F45="","",IF(G45="代",CHOOSE(F45+1,"⓪","①","②","③"),F45))</f>
        <v/>
      </c>
      <c r="Y33" s="27"/>
      <c r="Z33" s="13"/>
      <c r="AB33" s="95"/>
      <c r="AC33" s="96"/>
      <c r="AD33" s="97"/>
    </row>
    <row r="34" spans="1:30" ht="13.55" hidden="1" customHeight="1" thickBot="1" x14ac:dyDescent="0.55000000000000004">
      <c r="A34" s="1">
        <f t="shared" si="0"/>
        <v>0</v>
      </c>
      <c r="B34" s="1">
        <f t="shared" si="1"/>
        <v>0</v>
      </c>
      <c r="C34" s="33">
        <v>33</v>
      </c>
      <c r="D34" s="33" t="s">
        <v>6</v>
      </c>
      <c r="E34" s="34" t="str">
        <f>IF(A15=B15,"",IF(A15&gt;B15,E15,K15))</f>
        <v/>
      </c>
      <c r="F34" s="35"/>
      <c r="G34" s="35"/>
      <c r="H34" s="36" t="s">
        <v>5</v>
      </c>
      <c r="I34" s="35"/>
      <c r="J34" s="35"/>
      <c r="K34" s="37" t="str">
        <f>IF(A16=B16,"",IF(A16&gt;B16,E16,K16))</f>
        <v/>
      </c>
      <c r="M34" s="97">
        <f>[1]山組!A35</f>
        <v>0</v>
      </c>
      <c r="N34" s="96" t="str">
        <f>[1]山組!B35</f>
        <v>北海道</v>
      </c>
      <c r="O34" s="95">
        <v>17</v>
      </c>
      <c r="P34" s="13"/>
      <c r="Q34" s="13"/>
      <c r="R34" s="24"/>
      <c r="S34" s="24"/>
      <c r="T34" s="24"/>
      <c r="U34" s="13"/>
      <c r="V34" s="13"/>
      <c r="W34" s="27"/>
      <c r="X34" s="26" t="str">
        <f>IF(J45="","",IF(I45="代",CHOOSE(J45+1,"⓪","①","②","③"),J45))</f>
        <v/>
      </c>
      <c r="Y34" s="27"/>
      <c r="Z34" s="13"/>
      <c r="AB34" s="95">
        <v>43</v>
      </c>
      <c r="AC34" s="96" t="str">
        <f>[1]山組!Q35</f>
        <v>北信越</v>
      </c>
      <c r="AD34" s="97">
        <f>[1]山組!R35</f>
        <v>0</v>
      </c>
    </row>
    <row r="35" spans="1:30" ht="13.55" hidden="1" customHeight="1" thickBot="1" x14ac:dyDescent="0.55000000000000004">
      <c r="A35" s="1">
        <f t="shared" si="0"/>
        <v>0</v>
      </c>
      <c r="B35" s="1">
        <f t="shared" si="1"/>
        <v>0</v>
      </c>
      <c r="C35" s="33">
        <v>34</v>
      </c>
      <c r="D35" s="33" t="s">
        <v>6</v>
      </c>
      <c r="E35" s="34">
        <f>AD28</f>
        <v>0</v>
      </c>
      <c r="F35" s="35"/>
      <c r="G35" s="35"/>
      <c r="H35" s="36" t="s">
        <v>5</v>
      </c>
      <c r="I35" s="35"/>
      <c r="J35" s="35"/>
      <c r="K35" s="37" t="str">
        <f t="shared" ref="K35" si="5">IF(A17=B17,"",IF(A17&gt;B17,E17,K17))</f>
        <v/>
      </c>
      <c r="M35" s="97"/>
      <c r="N35" s="96"/>
      <c r="O35" s="95"/>
      <c r="P35" s="19"/>
      <c r="Q35" s="20"/>
      <c r="R35" s="28" t="str">
        <f>IF(F28="","",IF(G28="代",CHOOSE(F28+1,"⓪","①","②","③"),F28))</f>
        <v/>
      </c>
      <c r="S35" s="24"/>
      <c r="T35" s="24"/>
      <c r="U35" s="13"/>
      <c r="V35" s="13"/>
      <c r="W35" s="27"/>
      <c r="X35" s="27"/>
      <c r="Y35" s="27"/>
      <c r="Z35" s="21" t="str">
        <f>IF(F18="","",IF(G18="代",CHOOSE(F18+1,"⓪","①","②","③"),F18))</f>
        <v/>
      </c>
      <c r="AA35" s="30"/>
      <c r="AB35" s="95"/>
      <c r="AC35" s="96"/>
      <c r="AD35" s="97"/>
    </row>
    <row r="36" spans="1:30" ht="13.55" hidden="1" customHeight="1" thickBot="1" x14ac:dyDescent="0.55000000000000004">
      <c r="A36" s="1">
        <f t="shared" si="0"/>
        <v>0</v>
      </c>
      <c r="B36" s="1">
        <f t="shared" si="1"/>
        <v>0</v>
      </c>
      <c r="C36" s="33">
        <v>35</v>
      </c>
      <c r="D36" s="33" t="s">
        <v>6</v>
      </c>
      <c r="E36" s="34" t="str">
        <f>IF(A18=B18,"",IF(A18&gt;B18,E18,K18))</f>
        <v/>
      </c>
      <c r="F36" s="35"/>
      <c r="G36" s="35"/>
      <c r="H36" s="36" t="s">
        <v>5</v>
      </c>
      <c r="I36" s="35"/>
      <c r="J36" s="35"/>
      <c r="K36" s="37" t="str">
        <f>IF(A19=B19,"",IF(A19&gt;B19,E19,K19))</f>
        <v/>
      </c>
      <c r="M36" s="97">
        <f>[1]山組!A37</f>
        <v>0</v>
      </c>
      <c r="N36" s="96" t="str">
        <f>[1]山組!B37</f>
        <v>関東</v>
      </c>
      <c r="O36" s="95">
        <v>18</v>
      </c>
      <c r="P36" s="13"/>
      <c r="Q36" s="24"/>
      <c r="R36" s="21" t="str">
        <f>IF(J28="","",IF(I28="代",CHOOSE(J28+1,"⓪","①","②","③"),J28))</f>
        <v/>
      </c>
      <c r="S36" s="24"/>
      <c r="T36" s="24"/>
      <c r="U36" s="13"/>
      <c r="V36" s="13"/>
      <c r="W36" s="27"/>
      <c r="X36" s="27"/>
      <c r="Y36" s="27"/>
      <c r="Z36" s="26" t="str">
        <f>IF(J18="","",IF(I18="代",CHOOSE(J18+1,"⓪","①","②","③"),J18))</f>
        <v/>
      </c>
      <c r="AA36" s="32"/>
      <c r="AB36" s="95">
        <v>44</v>
      </c>
      <c r="AC36" s="96" t="str">
        <f>[1]山組!Q37</f>
        <v>東京</v>
      </c>
      <c r="AD36" s="97">
        <f>[1]山組!R37</f>
        <v>0</v>
      </c>
    </row>
    <row r="37" spans="1:30" ht="13.55" hidden="1" customHeight="1" thickBot="1" x14ac:dyDescent="0.55000000000000004">
      <c r="A37" s="1">
        <f t="shared" si="0"/>
        <v>0</v>
      </c>
      <c r="B37" s="1">
        <f t="shared" si="1"/>
        <v>0</v>
      </c>
      <c r="C37" s="33">
        <v>36</v>
      </c>
      <c r="D37" s="33" t="s">
        <v>6</v>
      </c>
      <c r="E37" s="34">
        <f>AD42</f>
        <v>0</v>
      </c>
      <c r="F37" s="35"/>
      <c r="G37" s="35"/>
      <c r="H37" s="36" t="s">
        <v>5</v>
      </c>
      <c r="I37" s="35"/>
      <c r="J37" s="35"/>
      <c r="K37" s="37" t="str">
        <f t="shared" ref="K37" si="6">IF(A20=B20,"",IF(A20&gt;B20,E20,K20))</f>
        <v/>
      </c>
      <c r="M37" s="97"/>
      <c r="N37" s="96"/>
      <c r="O37" s="95"/>
      <c r="P37" s="20"/>
      <c r="Q37" s="28" t="str">
        <f>IF(F8="","",IF(G8="代",CHOOSE(F8+1,"⓪","①","②","③"),F8))</f>
        <v/>
      </c>
      <c r="R37" s="13"/>
      <c r="S37" s="24"/>
      <c r="T37" s="24"/>
      <c r="U37" s="13"/>
      <c r="V37" s="13"/>
      <c r="W37" s="27"/>
      <c r="X37" s="27"/>
      <c r="Y37" s="29" t="str">
        <f>IF(F36="","",IF(G36="代",CHOOSE(F36+1,"⓪","①","②","③"),F36))</f>
        <v/>
      </c>
      <c r="Z37" s="27"/>
      <c r="AB37" s="95"/>
      <c r="AC37" s="96"/>
      <c r="AD37" s="97"/>
    </row>
    <row r="38" spans="1:30" ht="13.55" hidden="1" customHeight="1" thickBot="1" x14ac:dyDescent="0.55000000000000004">
      <c r="A38" s="1">
        <f t="shared" si="0"/>
        <v>0</v>
      </c>
      <c r="B38" s="1">
        <f t="shared" si="1"/>
        <v>0</v>
      </c>
      <c r="C38" s="33">
        <v>37</v>
      </c>
      <c r="D38" s="33" t="s">
        <v>6</v>
      </c>
      <c r="E38" s="34" t="str">
        <f>IF(A21=B21,"",IF(A21&gt;B21,E21,K21))</f>
        <v/>
      </c>
      <c r="F38" s="35"/>
      <c r="G38" s="35"/>
      <c r="H38" s="36" t="s">
        <v>5</v>
      </c>
      <c r="I38" s="35"/>
      <c r="J38" s="35"/>
      <c r="K38" s="37" t="str">
        <f>IF(A22=B22,"",IF(A22&gt;B22,E22,K22))</f>
        <v/>
      </c>
      <c r="M38" s="97">
        <f>[1]山組!A39</f>
        <v>0</v>
      </c>
      <c r="N38" s="96" t="str">
        <f>[1]山組!B39</f>
        <v>関西</v>
      </c>
      <c r="O38" s="95">
        <v>19</v>
      </c>
      <c r="P38" s="31"/>
      <c r="Q38" s="21" t="str">
        <f>IF(J8="","",IF(I8="代",CHOOSE(J8+1,"⓪","①","②","③"),J8))</f>
        <v/>
      </c>
      <c r="R38" s="13"/>
      <c r="S38" s="24"/>
      <c r="T38" s="24"/>
      <c r="U38" s="13"/>
      <c r="V38" s="13"/>
      <c r="W38" s="27"/>
      <c r="X38" s="27"/>
      <c r="Y38" s="21" t="str">
        <f>IF(J36="","",IF(I36="代",CHOOSE(J36+1,"⓪","①","②","③"),J36))</f>
        <v/>
      </c>
      <c r="Z38" s="27"/>
      <c r="AB38" s="95">
        <v>45</v>
      </c>
      <c r="AC38" s="96" t="str">
        <f>[1]山組!Q39</f>
        <v>関東</v>
      </c>
      <c r="AD38" s="97">
        <f>[1]山組!R39</f>
        <v>0</v>
      </c>
    </row>
    <row r="39" spans="1:30" ht="13.55" hidden="1" customHeight="1" thickBot="1" x14ac:dyDescent="0.55000000000000004">
      <c r="A39" s="1">
        <f t="shared" si="0"/>
        <v>0</v>
      </c>
      <c r="B39" s="1">
        <f t="shared" si="1"/>
        <v>0</v>
      </c>
      <c r="C39" s="14">
        <v>38</v>
      </c>
      <c r="D39" s="14" t="s">
        <v>8</v>
      </c>
      <c r="E39" s="15" t="str">
        <f>IF(A23=B23,"",IF(A23&gt;B23,E23,K23))</f>
        <v/>
      </c>
      <c r="F39" s="16"/>
      <c r="G39" s="16"/>
      <c r="H39" s="17" t="s">
        <v>5</v>
      </c>
      <c r="I39" s="16"/>
      <c r="J39" s="16"/>
      <c r="K39" s="18" t="str">
        <f>IF(A24=B24,"",IF(A24&gt;B24,E24,K24))</f>
        <v/>
      </c>
      <c r="M39" s="97"/>
      <c r="N39" s="96"/>
      <c r="O39" s="95"/>
      <c r="P39" s="13"/>
      <c r="Q39" s="13"/>
      <c r="R39" s="13"/>
      <c r="S39" s="24"/>
      <c r="T39" s="28" t="str">
        <f>IF(F48="","",IF(G48="代",CHOOSE(F48+1,"⓪","①","②","③"),F48))</f>
        <v/>
      </c>
      <c r="U39" s="13"/>
      <c r="V39" s="13"/>
      <c r="W39" s="29" t="str">
        <f>IF(F50="","",IF(G50="代",CHOOSE(F50+1,"⓪","①","②","③"),F50))</f>
        <v/>
      </c>
      <c r="X39" s="27"/>
      <c r="Y39" s="13"/>
      <c r="Z39" s="29" t="str">
        <f>IF(F19="","",IF(G19="代",CHOOSE(F19+1,"⓪","①","②","③"),F19))</f>
        <v/>
      </c>
      <c r="AA39" s="30"/>
      <c r="AB39" s="95"/>
      <c r="AC39" s="96"/>
      <c r="AD39" s="97"/>
    </row>
    <row r="40" spans="1:30" ht="13.55" hidden="1" customHeight="1" thickBot="1" x14ac:dyDescent="0.55000000000000004">
      <c r="A40" s="1">
        <f t="shared" si="0"/>
        <v>0</v>
      </c>
      <c r="B40" s="1">
        <f t="shared" si="1"/>
        <v>0</v>
      </c>
      <c r="C40" s="14">
        <v>39</v>
      </c>
      <c r="D40" s="14" t="s">
        <v>6</v>
      </c>
      <c r="E40" s="15" t="str">
        <f>IF(A25=B25,"",IF(A25&gt;B25,E25,K25))</f>
        <v/>
      </c>
      <c r="F40" s="16"/>
      <c r="G40" s="16"/>
      <c r="H40" s="17" t="s">
        <v>5</v>
      </c>
      <c r="I40" s="16"/>
      <c r="J40" s="16"/>
      <c r="K40" s="18" t="str">
        <f>IF(A26=B26,"",IF(A26&gt;B26,E26,K26))</f>
        <v/>
      </c>
      <c r="M40" s="97">
        <f>[1]山組!A41</f>
        <v>0</v>
      </c>
      <c r="N40" s="96" t="str">
        <f>[1]山組!B41</f>
        <v>東京</v>
      </c>
      <c r="O40" s="95">
        <v>20</v>
      </c>
      <c r="P40" s="13"/>
      <c r="Q40" s="13"/>
      <c r="R40" s="13"/>
      <c r="S40" s="24"/>
      <c r="T40" s="21" t="str">
        <f>IF(J48="","",IF(I48="代",CHOOSE(J48+1,"⓪","①","②","③"),J48))</f>
        <v/>
      </c>
      <c r="U40" s="13"/>
      <c r="V40" s="13"/>
      <c r="W40" s="21" t="str">
        <f>IF(J50="","",IF(I50="代",CHOOSE(J50+1,"⓪","①","②","③"),J50))</f>
        <v/>
      </c>
      <c r="X40" s="27"/>
      <c r="Y40" s="13"/>
      <c r="Z40" s="21" t="str">
        <f>IF(J19="","",IF(I19="代",CHOOSE(J19+1,"⓪","①","②","③"),J19))</f>
        <v/>
      </c>
      <c r="AA40" s="32"/>
      <c r="AB40" s="95">
        <v>46</v>
      </c>
      <c r="AC40" s="96" t="str">
        <f>[1]山組!Q41</f>
        <v>東北</v>
      </c>
      <c r="AD40" s="97">
        <f>[1]山組!R41</f>
        <v>0</v>
      </c>
    </row>
    <row r="41" spans="1:30" ht="13.55" hidden="1" customHeight="1" thickBot="1" x14ac:dyDescent="0.55000000000000004">
      <c r="A41" s="1">
        <f t="shared" si="0"/>
        <v>0</v>
      </c>
      <c r="B41" s="1">
        <f t="shared" si="1"/>
        <v>0</v>
      </c>
      <c r="C41" s="14">
        <v>40</v>
      </c>
      <c r="D41" s="14" t="s">
        <v>6</v>
      </c>
      <c r="E41" s="15" t="str">
        <f>IF(A27=B27,"",IF(A27&gt;B27,E27,K27))</f>
        <v/>
      </c>
      <c r="F41" s="16"/>
      <c r="G41" s="16"/>
      <c r="H41" s="17" t="s">
        <v>5</v>
      </c>
      <c r="I41" s="16"/>
      <c r="J41" s="16"/>
      <c r="K41" s="18" t="str">
        <f>IF(A28=B28,"",IF(A28&gt;B28,E28,K28))</f>
        <v/>
      </c>
      <c r="M41" s="97"/>
      <c r="N41" s="96"/>
      <c r="O41" s="95"/>
      <c r="P41" s="19"/>
      <c r="Q41" s="20"/>
      <c r="R41" s="21" t="str">
        <f>IF(F29="","",IF(G29="代",CHOOSE(F29+1,"⓪","①","②","③"),F29))</f>
        <v/>
      </c>
      <c r="S41" s="24"/>
      <c r="T41" s="13"/>
      <c r="U41" s="13"/>
      <c r="V41" s="13"/>
      <c r="W41" s="13"/>
      <c r="X41" s="27"/>
      <c r="Y41" s="13"/>
      <c r="Z41" s="13"/>
      <c r="AB41" s="95"/>
      <c r="AC41" s="96"/>
      <c r="AD41" s="97"/>
    </row>
    <row r="42" spans="1:30" ht="13.55" hidden="1" customHeight="1" thickBot="1" x14ac:dyDescent="0.55000000000000004">
      <c r="A42" s="1">
        <f t="shared" si="0"/>
        <v>0</v>
      </c>
      <c r="B42" s="1">
        <f t="shared" si="1"/>
        <v>0</v>
      </c>
      <c r="C42" s="14">
        <v>41</v>
      </c>
      <c r="D42" s="14" t="s">
        <v>6</v>
      </c>
      <c r="E42" s="15" t="str">
        <f>IF(A29=B29,"",IF(A29&gt;B29,E29,K29))</f>
        <v/>
      </c>
      <c r="F42" s="16"/>
      <c r="G42" s="16"/>
      <c r="H42" s="17" t="s">
        <v>5</v>
      </c>
      <c r="I42" s="16"/>
      <c r="J42" s="16"/>
      <c r="K42" s="18" t="str">
        <f>IF(A30=B30,"",IF(A30&gt;B30,E30,K30))</f>
        <v/>
      </c>
      <c r="M42" s="97">
        <f>[1]山組!A43</f>
        <v>0</v>
      </c>
      <c r="N42" s="96" t="str">
        <f>[1]山組!B43</f>
        <v>中四国</v>
      </c>
      <c r="O42" s="95">
        <v>21</v>
      </c>
      <c r="P42" s="13"/>
      <c r="Q42" s="24"/>
      <c r="R42" s="25" t="str">
        <f>IF(J29="","",IF(I29="代",CHOOSE(J29+1,"⓪","①","②","③"),J29))</f>
        <v/>
      </c>
      <c r="S42" s="24"/>
      <c r="T42" s="13"/>
      <c r="U42" s="13"/>
      <c r="V42" s="13"/>
      <c r="W42" s="13"/>
      <c r="X42" s="27"/>
      <c r="Y42" s="13"/>
      <c r="Z42" s="13"/>
      <c r="AB42" s="95">
        <v>47</v>
      </c>
      <c r="AC42" s="96" t="str">
        <f>[1]山組!Q43</f>
        <v>九州</v>
      </c>
      <c r="AD42" s="97">
        <f>[1]山組!R43</f>
        <v>0</v>
      </c>
    </row>
    <row r="43" spans="1:30" ht="13.55" hidden="1" customHeight="1" thickBot="1" x14ac:dyDescent="0.55000000000000004">
      <c r="A43" s="1">
        <f t="shared" si="0"/>
        <v>0</v>
      </c>
      <c r="B43" s="1">
        <f t="shared" si="1"/>
        <v>0</v>
      </c>
      <c r="C43" s="14">
        <v>42</v>
      </c>
      <c r="D43" s="14" t="s">
        <v>6</v>
      </c>
      <c r="E43" s="15" t="str">
        <f>IF(A31=B31,"",IF(A31&gt;B31,E31,K31))</f>
        <v/>
      </c>
      <c r="F43" s="16"/>
      <c r="G43" s="16"/>
      <c r="H43" s="17" t="s">
        <v>5</v>
      </c>
      <c r="I43" s="16"/>
      <c r="J43" s="16"/>
      <c r="K43" s="18" t="str">
        <f>IF(A32=B32,"",IF(A32&gt;B32,E32,K32))</f>
        <v/>
      </c>
      <c r="M43" s="97"/>
      <c r="N43" s="96"/>
      <c r="O43" s="95"/>
      <c r="P43" s="20"/>
      <c r="Q43" s="28" t="str">
        <f>IF(F9="","",IF(G9="代",CHOOSE(F9+1,"⓪","①","②","③"),F9))</f>
        <v/>
      </c>
      <c r="R43" s="24"/>
      <c r="S43" s="24"/>
      <c r="T43" s="13"/>
      <c r="U43" s="13"/>
      <c r="V43" s="13"/>
      <c r="W43" s="13"/>
      <c r="X43" s="27"/>
      <c r="Y43" s="21" t="str">
        <f>IF(F37="","",IF(G37="代",CHOOSE(F37+1,"⓪","①","②","③"),F37))</f>
        <v/>
      </c>
      <c r="Z43" s="22"/>
      <c r="AA43" s="23"/>
      <c r="AB43" s="95"/>
      <c r="AC43" s="96"/>
      <c r="AD43" s="97"/>
    </row>
    <row r="44" spans="1:30" ht="13.55" hidden="1" customHeight="1" thickBot="1" x14ac:dyDescent="0.55000000000000004">
      <c r="A44" s="1">
        <f t="shared" si="0"/>
        <v>0</v>
      </c>
      <c r="B44" s="1">
        <f t="shared" si="1"/>
        <v>0</v>
      </c>
      <c r="C44" s="14">
        <v>43</v>
      </c>
      <c r="D44" s="14" t="s">
        <v>6</v>
      </c>
      <c r="E44" s="15" t="str">
        <f>IF(A33=B33,"",IF(A33&gt;B33,E33,K33))</f>
        <v/>
      </c>
      <c r="F44" s="16"/>
      <c r="G44" s="16"/>
      <c r="H44" s="17" t="s">
        <v>5</v>
      </c>
      <c r="I44" s="16"/>
      <c r="J44" s="16"/>
      <c r="K44" s="18" t="str">
        <f>IF(A34=B34,"",IF(A34&gt;B34,E34,K34))</f>
        <v/>
      </c>
      <c r="M44" s="97">
        <f>[1]山組!A45</f>
        <v>0</v>
      </c>
      <c r="N44" s="96" t="str">
        <f>[1]山組!B45</f>
        <v>北信越</v>
      </c>
      <c r="O44" s="95">
        <v>22</v>
      </c>
      <c r="P44" s="31"/>
      <c r="Q44" s="21" t="str">
        <f>IF(J9="","",IF(I9="代",CHOOSE(J9+1,"⓪","①","②","③"),J9))</f>
        <v/>
      </c>
      <c r="R44" s="24"/>
      <c r="S44" s="24"/>
      <c r="T44" s="13"/>
      <c r="U44" s="13"/>
      <c r="V44" s="13"/>
      <c r="W44" s="13"/>
      <c r="X44" s="27"/>
      <c r="Y44" s="26" t="str">
        <f>IF(J37="","",IF(I37="代",CHOOSE(J37+1,"⓪","①","②","③"),J37))</f>
        <v/>
      </c>
      <c r="Z44" s="27"/>
      <c r="AB44" s="95">
        <v>48</v>
      </c>
      <c r="AC44" s="96" t="str">
        <f>[1]山組!Q45</f>
        <v>東京</v>
      </c>
      <c r="AD44" s="97">
        <f>[1]山組!R45</f>
        <v>0</v>
      </c>
    </row>
    <row r="45" spans="1:30" ht="13.55" hidden="1" customHeight="1" thickBot="1" x14ac:dyDescent="0.55000000000000004">
      <c r="A45" s="1">
        <f t="shared" si="0"/>
        <v>0</v>
      </c>
      <c r="B45" s="1">
        <f t="shared" si="1"/>
        <v>0</v>
      </c>
      <c r="C45" s="14">
        <v>44</v>
      </c>
      <c r="D45" s="14" t="s">
        <v>6</v>
      </c>
      <c r="E45" s="15" t="str">
        <f>IF(A35=B35,"",IF(A35&gt;B35,E35,K35))</f>
        <v/>
      </c>
      <c r="F45" s="16"/>
      <c r="G45" s="16"/>
      <c r="H45" s="17" t="s">
        <v>5</v>
      </c>
      <c r="I45" s="16"/>
      <c r="J45" s="16"/>
      <c r="K45" s="18" t="str">
        <f>IF(A36=B36,"",IF(A36&gt;B36,E36,K36))</f>
        <v/>
      </c>
      <c r="M45" s="97"/>
      <c r="N45" s="96"/>
      <c r="O45" s="95"/>
      <c r="P45" s="13"/>
      <c r="Q45" s="13"/>
      <c r="R45" s="24"/>
      <c r="S45" s="28" t="str">
        <f>IF(F42="","",IF(G42="代",CHOOSE(F42+1,"⓪","①","②","③"),F42))</f>
        <v/>
      </c>
      <c r="T45" s="13"/>
      <c r="U45" s="13"/>
      <c r="V45" s="13"/>
      <c r="W45" s="13"/>
      <c r="X45" s="27"/>
      <c r="Y45" s="27"/>
      <c r="Z45" s="29" t="str">
        <f>IF(F20="","",IF(G20="代",CHOOSE(F20+1,"⓪","①","②","③"),F20))</f>
        <v/>
      </c>
      <c r="AA45" s="30"/>
      <c r="AB45" s="95"/>
      <c r="AC45" s="96"/>
      <c r="AD45" s="97"/>
    </row>
    <row r="46" spans="1:30" ht="13.55" hidden="1" customHeight="1" thickBot="1" x14ac:dyDescent="0.55000000000000004">
      <c r="A46" s="1">
        <f t="shared" si="0"/>
        <v>0</v>
      </c>
      <c r="B46" s="1">
        <f t="shared" si="1"/>
        <v>0</v>
      </c>
      <c r="C46" s="14">
        <v>45</v>
      </c>
      <c r="D46" s="14" t="s">
        <v>6</v>
      </c>
      <c r="E46" s="15" t="str">
        <f>IF(A37=B37,"",IF(A37&gt;B37,E37,K37))</f>
        <v/>
      </c>
      <c r="F46" s="16"/>
      <c r="G46" s="16"/>
      <c r="H46" s="17" t="s">
        <v>5</v>
      </c>
      <c r="I46" s="16"/>
      <c r="J46" s="16"/>
      <c r="K46" s="18" t="str">
        <f>IF(A38=B38,"",IF(A38&gt;B38,E38,K38))</f>
        <v/>
      </c>
      <c r="M46" s="97">
        <f>[1]山組!A47</f>
        <v>0</v>
      </c>
      <c r="N46" s="96" t="str">
        <f>[1]山組!B47</f>
        <v>関東</v>
      </c>
      <c r="O46" s="95">
        <v>23</v>
      </c>
      <c r="P46" s="13"/>
      <c r="Q46" s="13"/>
      <c r="R46" s="24"/>
      <c r="S46" s="21" t="str">
        <f>IF(J42="","",IF(I42="代",CHOOSE(J42+1,"⓪","①","②","③"),J42))</f>
        <v/>
      </c>
      <c r="T46" s="13"/>
      <c r="U46" s="13"/>
      <c r="V46" s="13"/>
      <c r="W46" s="13"/>
      <c r="X46" s="27"/>
      <c r="Y46" s="27"/>
      <c r="Z46" s="21" t="str">
        <f>IF(J20="","",IF(I20="代",CHOOSE(J20+1,"⓪","①","②","③"),J20))</f>
        <v/>
      </c>
      <c r="AA46" s="32"/>
      <c r="AB46" s="95">
        <v>49</v>
      </c>
      <c r="AC46" s="96" t="str">
        <f>[1]山組!Q47</f>
        <v>北海道</v>
      </c>
      <c r="AD46" s="97">
        <f>[1]山組!R47</f>
        <v>0</v>
      </c>
    </row>
    <row r="47" spans="1:30" ht="13.55" hidden="1" customHeight="1" thickBot="1" x14ac:dyDescent="0.55000000000000004">
      <c r="A47" s="1">
        <f t="shared" si="0"/>
        <v>0</v>
      </c>
      <c r="B47" s="1">
        <f t="shared" si="1"/>
        <v>0</v>
      </c>
      <c r="C47" s="33">
        <v>46</v>
      </c>
      <c r="D47" s="33" t="s">
        <v>9</v>
      </c>
      <c r="E47" s="34" t="str">
        <f>IF(A39=B39,"",IF(A39&gt;B39,E39,K39))</f>
        <v/>
      </c>
      <c r="F47" s="35"/>
      <c r="G47" s="35"/>
      <c r="H47" s="36" t="s">
        <v>5</v>
      </c>
      <c r="I47" s="35"/>
      <c r="J47" s="35"/>
      <c r="K47" s="37" t="str">
        <f>IF(A40=B40,"",IF(A40&gt;B40,E40,K40))</f>
        <v/>
      </c>
      <c r="M47" s="97"/>
      <c r="N47" s="96"/>
      <c r="O47" s="95"/>
      <c r="P47" s="20"/>
      <c r="Q47" s="21" t="str">
        <f>IF(F10="","",IF(G10="代",CHOOSE(F10+1,"⓪","①","②","③"),F10))</f>
        <v/>
      </c>
      <c r="R47" s="24"/>
      <c r="S47" s="13"/>
      <c r="T47" s="13"/>
      <c r="U47" s="13"/>
      <c r="V47" s="13"/>
      <c r="W47" s="13"/>
      <c r="X47" s="29" t="str">
        <f>IF(F46="","",IF(G46="代",CHOOSE(F46+1,"⓪","①","②","③"),F46))</f>
        <v/>
      </c>
      <c r="Y47" s="27"/>
      <c r="Z47" s="13"/>
      <c r="AB47" s="95"/>
      <c r="AC47" s="96"/>
      <c r="AD47" s="97"/>
    </row>
    <row r="48" spans="1:30" ht="13.55" hidden="1" customHeight="1" thickBot="1" x14ac:dyDescent="0.55000000000000004">
      <c r="A48" s="1">
        <f t="shared" si="0"/>
        <v>0</v>
      </c>
      <c r="B48" s="1">
        <f t="shared" si="1"/>
        <v>0</v>
      </c>
      <c r="C48" s="33">
        <v>47</v>
      </c>
      <c r="D48" s="33" t="s">
        <v>6</v>
      </c>
      <c r="E48" s="34" t="str">
        <f>IF(A41=B41,"",IF(A41&gt;B41,E41,K41))</f>
        <v/>
      </c>
      <c r="F48" s="35"/>
      <c r="G48" s="35"/>
      <c r="H48" s="36" t="s">
        <v>5</v>
      </c>
      <c r="I48" s="35"/>
      <c r="J48" s="35"/>
      <c r="K48" s="37" t="str">
        <f>IF(A42=B42,"",IF(A42&gt;B42,E42,K42))</f>
        <v/>
      </c>
      <c r="M48" s="97">
        <f>[1]山組!A49</f>
        <v>0</v>
      </c>
      <c r="N48" s="96" t="str">
        <f>[1]山組!B49</f>
        <v>九州</v>
      </c>
      <c r="O48" s="95">
        <v>24</v>
      </c>
      <c r="P48" s="31"/>
      <c r="Q48" s="25" t="str">
        <f>IF(J10="","",IF(I10="代",CHOOSE(J10+1,"⓪","①","②","③"),J10))</f>
        <v/>
      </c>
      <c r="R48" s="24"/>
      <c r="S48" s="13"/>
      <c r="T48" s="13"/>
      <c r="U48" s="13"/>
      <c r="V48" s="13"/>
      <c r="W48" s="13"/>
      <c r="X48" s="21" t="str">
        <f>IF(J46="","",IF(I46="代",CHOOSE(J46+1,"⓪","①","②","③"),J46))</f>
        <v/>
      </c>
      <c r="Y48" s="27"/>
      <c r="Z48" s="13"/>
      <c r="AB48" s="95">
        <v>50</v>
      </c>
      <c r="AC48" s="96" t="str">
        <f>[1]山組!Q49</f>
        <v>関西</v>
      </c>
      <c r="AD48" s="97">
        <f>[1]山組!R49</f>
        <v>0</v>
      </c>
    </row>
    <row r="49" spans="1:30" ht="13.55" hidden="1" customHeight="1" thickBot="1" x14ac:dyDescent="0.55000000000000004">
      <c r="A49" s="1">
        <f t="shared" si="0"/>
        <v>0</v>
      </c>
      <c r="B49" s="1">
        <f t="shared" si="1"/>
        <v>0</v>
      </c>
      <c r="C49" s="33">
        <v>48</v>
      </c>
      <c r="D49" s="33" t="s">
        <v>6</v>
      </c>
      <c r="E49" s="34" t="str">
        <f>IF(A43=B43,"",IF(A43&gt;B43,E43,K43))</f>
        <v/>
      </c>
      <c r="F49" s="35"/>
      <c r="G49" s="35"/>
      <c r="H49" s="36" t="s">
        <v>5</v>
      </c>
      <c r="I49" s="35"/>
      <c r="J49" s="35"/>
      <c r="K49" s="37" t="str">
        <f>IF(A44=B44,"",IF(A44&gt;B44,E44,K44))</f>
        <v/>
      </c>
      <c r="M49" s="97"/>
      <c r="N49" s="96"/>
      <c r="O49" s="95"/>
      <c r="P49" s="13"/>
      <c r="Q49" s="24"/>
      <c r="R49" s="28" t="str">
        <f>IF(F30="","",IF(G30="代",CHOOSE(F30+1,"⓪","①","②","③"),F30))</f>
        <v/>
      </c>
      <c r="S49" s="13"/>
      <c r="T49" s="13"/>
      <c r="U49" s="13"/>
      <c r="V49" s="13"/>
      <c r="W49" s="13"/>
      <c r="X49" s="13"/>
      <c r="Y49" s="27"/>
      <c r="Z49" s="21" t="str">
        <f>IF(F21="","",IF(G21="代",CHOOSE(F21+1,"⓪","①","②","③"),F21))</f>
        <v/>
      </c>
      <c r="AA49" s="30"/>
      <c r="AB49" s="95"/>
      <c r="AC49" s="96"/>
      <c r="AD49" s="97"/>
    </row>
    <row r="50" spans="1:30" ht="13.55" hidden="1" customHeight="1" thickBot="1" x14ac:dyDescent="0.55000000000000004">
      <c r="A50" s="1">
        <f t="shared" si="0"/>
        <v>0</v>
      </c>
      <c r="B50" s="1">
        <f t="shared" si="1"/>
        <v>0</v>
      </c>
      <c r="C50" s="33">
        <v>49</v>
      </c>
      <c r="D50" s="33" t="s">
        <v>6</v>
      </c>
      <c r="E50" s="34" t="str">
        <f>IF(A45=B45,"",IF(A45&gt;B45,E45,K45))</f>
        <v/>
      </c>
      <c r="F50" s="35"/>
      <c r="G50" s="35"/>
      <c r="H50" s="36" t="s">
        <v>5</v>
      </c>
      <c r="I50" s="35"/>
      <c r="J50" s="35"/>
      <c r="K50" s="37" t="str">
        <f>IF(A46=B46,"",IF(A46&gt;B46,E46,K46))</f>
        <v/>
      </c>
      <c r="M50" s="97">
        <f>[1]山組!A51</f>
        <v>0</v>
      </c>
      <c r="N50" s="96" t="str">
        <f>[1]山組!B51</f>
        <v>東京</v>
      </c>
      <c r="O50" s="95">
        <v>25</v>
      </c>
      <c r="P50" s="13"/>
      <c r="Q50" s="24"/>
      <c r="R50" s="21" t="str">
        <f>IF(J30="","",IF(I30="代",CHOOSE(J30+1,"⓪","①","②","③"),J30))</f>
        <v/>
      </c>
      <c r="S50" s="13"/>
      <c r="T50" s="13"/>
      <c r="U50" s="13"/>
      <c r="V50" s="13"/>
      <c r="W50" s="13"/>
      <c r="X50" s="13"/>
      <c r="Y50" s="27"/>
      <c r="Z50" s="26" t="str">
        <f>IF(J21="","",IF(I21="代",CHOOSE(J21+1,"⓪","①","②","③"),J21))</f>
        <v/>
      </c>
      <c r="AA50" s="32"/>
      <c r="AB50" s="95">
        <v>51</v>
      </c>
      <c r="AC50" s="96" t="str">
        <f>[1]山組!Q51</f>
        <v>東京</v>
      </c>
      <c r="AD50" s="97">
        <f>[1]山組!R51</f>
        <v>0</v>
      </c>
    </row>
    <row r="51" spans="1:30" ht="13.55" hidden="1" customHeight="1" thickBot="1" x14ac:dyDescent="0.55000000000000004">
      <c r="A51" s="1">
        <f t="shared" si="0"/>
        <v>0</v>
      </c>
      <c r="B51" s="1">
        <f t="shared" si="1"/>
        <v>0</v>
      </c>
      <c r="C51" s="14">
        <v>50</v>
      </c>
      <c r="D51" s="14" t="s">
        <v>10</v>
      </c>
      <c r="E51" s="15" t="str">
        <f>IF(A47=B47,"",IF(A47&gt;B47,E47,K47))</f>
        <v/>
      </c>
      <c r="F51" s="16"/>
      <c r="G51" s="16"/>
      <c r="H51" s="17" t="s">
        <v>5</v>
      </c>
      <c r="I51" s="16"/>
      <c r="J51" s="16"/>
      <c r="K51" s="18" t="str">
        <f>IF(A48=B48,"",IF(A48&gt;B48,E48,K48))</f>
        <v/>
      </c>
      <c r="M51" s="97"/>
      <c r="N51" s="96"/>
      <c r="O51" s="95"/>
      <c r="P51" s="20"/>
      <c r="Q51" s="28" t="str">
        <f>IF(F11="","",IF(G11="代",CHOOSE(F11+1,"⓪","①","②","③"),F11))</f>
        <v/>
      </c>
      <c r="R51" s="13"/>
      <c r="S51" s="13"/>
      <c r="T51" s="13"/>
      <c r="U51" s="13"/>
      <c r="V51" s="13"/>
      <c r="W51" s="13"/>
      <c r="X51" s="13"/>
      <c r="Y51" s="29" t="str">
        <f>IF(F38="","",IF(G38="代",CHOOSE(F38+1,"⓪","①","②","③"),F38))</f>
        <v/>
      </c>
      <c r="Z51" s="27"/>
      <c r="AB51" s="95"/>
      <c r="AC51" s="96"/>
      <c r="AD51" s="97"/>
    </row>
    <row r="52" spans="1:30" ht="13.55" hidden="1" customHeight="1" thickBot="1" x14ac:dyDescent="0.55000000000000004">
      <c r="A52" s="1">
        <f t="shared" si="0"/>
        <v>0</v>
      </c>
      <c r="B52" s="1">
        <f t="shared" si="1"/>
        <v>0</v>
      </c>
      <c r="C52" s="14">
        <v>51</v>
      </c>
      <c r="D52" s="14" t="s">
        <v>6</v>
      </c>
      <c r="E52" s="15" t="str">
        <f>IF(A49=B49,"",IF(A49&gt;B49,E49,K49))</f>
        <v/>
      </c>
      <c r="F52" s="16"/>
      <c r="G52" s="16"/>
      <c r="H52" s="17" t="s">
        <v>5</v>
      </c>
      <c r="I52" s="16"/>
      <c r="J52" s="16"/>
      <c r="K52" s="18" t="str">
        <f>IF(A50=B50,"",IF(A50&gt;B50,E50,K50))</f>
        <v/>
      </c>
      <c r="M52" s="97">
        <f>[1]山組!A53</f>
        <v>0</v>
      </c>
      <c r="N52" s="96" t="str">
        <f>[1]山組!B53</f>
        <v>関西</v>
      </c>
      <c r="O52" s="95">
        <v>26</v>
      </c>
      <c r="P52" s="31"/>
      <c r="Q52" s="21" t="str">
        <f>IF(J11="","",IF(I11="代",CHOOSE(J11+1,"⓪","①","②","③"),J11))</f>
        <v/>
      </c>
      <c r="R52" s="13"/>
      <c r="S52" s="13"/>
      <c r="T52" s="13"/>
      <c r="U52" s="13"/>
      <c r="V52" s="13"/>
      <c r="W52" s="13"/>
      <c r="X52" s="13"/>
      <c r="Y52" s="21" t="str">
        <f>IF(J38="","",IF(I38="代",CHOOSE(J38+1,"⓪","①","②","③"),J38))</f>
        <v/>
      </c>
      <c r="Z52" s="27"/>
      <c r="AB52" s="95">
        <v>52</v>
      </c>
      <c r="AC52" s="96" t="str">
        <f>[1]山組!Q53</f>
        <v>東海</v>
      </c>
      <c r="AD52" s="97">
        <f>[1]山組!R53</f>
        <v>0</v>
      </c>
    </row>
    <row r="53" spans="1:30" ht="13.55" hidden="1" customHeight="1" thickBot="1" x14ac:dyDescent="0.55000000000000004">
      <c r="A53" s="1">
        <f>SUM(F53*10,(G53="代"))</f>
        <v>0</v>
      </c>
      <c r="B53" s="1">
        <f t="shared" si="1"/>
        <v>0</v>
      </c>
      <c r="C53" s="41">
        <v>52</v>
      </c>
      <c r="D53" s="41" t="s">
        <v>11</v>
      </c>
      <c r="E53" s="42" t="str">
        <f>IF(A51=B51,"",IF(A51&gt;B51,E51,K51))</f>
        <v/>
      </c>
      <c r="F53" s="43"/>
      <c r="G53" s="43"/>
      <c r="H53" s="44" t="s">
        <v>5</v>
      </c>
      <c r="I53" s="43"/>
      <c r="J53" s="43"/>
      <c r="K53" s="45" t="str">
        <f>IF(A52=B52,"",IF(A52&gt;B52,E52,K52))</f>
        <v/>
      </c>
      <c r="M53" s="97"/>
      <c r="N53" s="96"/>
      <c r="O53" s="95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29" t="str">
        <f>IF(F22="","",IF(G22="代",CHOOSE(F22+1,"⓪","①","②","③"),F22))</f>
        <v/>
      </c>
      <c r="AA53" s="30"/>
      <c r="AB53" s="95"/>
      <c r="AC53" s="96"/>
      <c r="AD53" s="97"/>
    </row>
    <row r="54" spans="1:30" ht="13.55" hidden="1" customHeight="1" thickBot="1" x14ac:dyDescent="0.55000000000000004"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21" t="str">
        <f>IF(J22="","",IF(I22="代",CHOOSE(J22+1,"⓪","①","②","③"),J22))</f>
        <v/>
      </c>
      <c r="AA54" s="32"/>
      <c r="AB54" s="95">
        <v>53</v>
      </c>
      <c r="AC54" s="96" t="str">
        <f>[1]山組!Q55</f>
        <v>関東</v>
      </c>
      <c r="AD54" s="97">
        <f>[1]山組!R55</f>
        <v>0</v>
      </c>
    </row>
    <row r="55" spans="1:30" ht="13.55" hidden="1" customHeight="1" x14ac:dyDescent="0.5"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B55" s="95"/>
      <c r="AC55" s="96"/>
      <c r="AD55" s="97"/>
    </row>
    <row r="56" spans="1:30" x14ac:dyDescent="0.5">
      <c r="A56" s="1"/>
      <c r="B56" s="1"/>
      <c r="C56" s="50" t="s">
        <v>12</v>
      </c>
      <c r="D56" s="51"/>
      <c r="E56" s="52" t="s">
        <v>1</v>
      </c>
      <c r="F56" s="53" t="s">
        <v>2</v>
      </c>
      <c r="G56" s="53"/>
      <c r="H56" s="53"/>
      <c r="I56" s="53"/>
      <c r="J56" s="54"/>
      <c r="K56" s="7" t="s">
        <v>3</v>
      </c>
      <c r="M56" t="str">
        <f>[1]山組!S1&amp;"年度　全日本学生柔道体重別団体優勝大会（女子"&amp;[1]山組!T1&amp;"回）"</f>
        <v>2022年度　全日本学生柔道体重別団体優勝大会（女子14回）</v>
      </c>
    </row>
    <row r="57" spans="1:30" ht="13.55" customHeight="1" x14ac:dyDescent="0.5">
      <c r="A57" s="1">
        <f>SUM(F57*10,(G57="代"))</f>
        <v>70</v>
      </c>
      <c r="B57" s="1">
        <f>SUM(J57*10,(I57="代"))</f>
        <v>0</v>
      </c>
      <c r="C57" s="55">
        <v>1</v>
      </c>
      <c r="D57" s="56" t="s">
        <v>4</v>
      </c>
      <c r="E57" s="57" t="str">
        <f>M62</f>
        <v>日本大学</v>
      </c>
      <c r="F57" s="10">
        <v>7</v>
      </c>
      <c r="G57" s="10"/>
      <c r="H57" s="11" t="s">
        <v>5</v>
      </c>
      <c r="I57" s="10"/>
      <c r="J57" s="10">
        <v>0</v>
      </c>
      <c r="K57" s="58" t="str">
        <f>M66</f>
        <v>星槎道都大学</v>
      </c>
    </row>
    <row r="58" spans="1:30" ht="13.55" customHeight="1" thickBot="1" x14ac:dyDescent="0.55000000000000004">
      <c r="A58" s="1">
        <f t="shared" ref="A58:A80" si="7">SUM(F58*10,(G58="代"))</f>
        <v>21</v>
      </c>
      <c r="B58" s="1">
        <f t="shared" ref="B58:B80" si="8">SUM(J58*10,(I58="代"))</f>
        <v>20</v>
      </c>
      <c r="C58" s="59">
        <v>2</v>
      </c>
      <c r="D58" s="60" t="s">
        <v>6</v>
      </c>
      <c r="E58" s="61" t="str">
        <f>M70</f>
        <v>山梨学院大学</v>
      </c>
      <c r="F58" s="16">
        <v>2</v>
      </c>
      <c r="G58" s="16" t="s">
        <v>13</v>
      </c>
      <c r="H58" s="17" t="s">
        <v>5</v>
      </c>
      <c r="I58" s="16"/>
      <c r="J58" s="16">
        <v>2</v>
      </c>
      <c r="K58" s="62" t="str">
        <f>M74</f>
        <v>国士舘大学</v>
      </c>
      <c r="M58" s="91" t="str">
        <f>[1]山組!S4</f>
        <v>環太平洋大学</v>
      </c>
      <c r="N58" s="92" t="str">
        <f>[1]山組!T4</f>
        <v>中四国</v>
      </c>
      <c r="O58" s="92">
        <v>1</v>
      </c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92">
        <v>14</v>
      </c>
      <c r="AC58" s="92" t="str">
        <f>[1]山組!AG4</f>
        <v>東京</v>
      </c>
      <c r="AD58" s="91" t="str">
        <f>[1]山組!AH4</f>
        <v>帝京大学</v>
      </c>
    </row>
    <row r="59" spans="1:30" ht="13.55" customHeight="1" x14ac:dyDescent="0.5">
      <c r="A59" s="1">
        <f t="shared" si="7"/>
        <v>70</v>
      </c>
      <c r="B59" s="1">
        <f t="shared" si="8"/>
        <v>0</v>
      </c>
      <c r="C59" s="59">
        <v>3</v>
      </c>
      <c r="D59" s="60" t="s">
        <v>6</v>
      </c>
      <c r="E59" s="61" t="str">
        <f>M78</f>
        <v>桐蔭横浜大学</v>
      </c>
      <c r="F59" s="16">
        <v>7</v>
      </c>
      <c r="G59" s="16"/>
      <c r="H59" s="17" t="s">
        <v>5</v>
      </c>
      <c r="I59" s="16"/>
      <c r="J59" s="16">
        <v>0</v>
      </c>
      <c r="K59" s="62" t="str">
        <f>M82</f>
        <v>中京大学</v>
      </c>
      <c r="M59" s="91"/>
      <c r="N59" s="92"/>
      <c r="O59" s="92"/>
      <c r="P59" s="47"/>
      <c r="Q59" s="63"/>
      <c r="R59" s="64"/>
      <c r="S59" s="47"/>
      <c r="T59" s="47"/>
      <c r="U59" s="47"/>
      <c r="V59" s="47"/>
      <c r="W59" s="47"/>
      <c r="X59" s="47"/>
      <c r="Y59" s="65"/>
      <c r="Z59" s="63"/>
      <c r="AA59" s="47"/>
      <c r="AB59" s="92"/>
      <c r="AC59" s="92"/>
      <c r="AD59" s="91"/>
    </row>
    <row r="60" spans="1:30" ht="13.55" customHeight="1" x14ac:dyDescent="0.5">
      <c r="A60" s="1">
        <f t="shared" si="7"/>
        <v>40</v>
      </c>
      <c r="B60" s="1">
        <f t="shared" si="8"/>
        <v>10</v>
      </c>
      <c r="C60" s="59">
        <v>4</v>
      </c>
      <c r="D60" s="60" t="s">
        <v>6</v>
      </c>
      <c r="E60" s="61" t="str">
        <f>M90</f>
        <v>仙台大学</v>
      </c>
      <c r="F60" s="16">
        <v>4</v>
      </c>
      <c r="G60" s="16"/>
      <c r="H60" s="17" t="s">
        <v>5</v>
      </c>
      <c r="I60" s="16"/>
      <c r="J60" s="16">
        <v>1</v>
      </c>
      <c r="K60" s="62" t="str">
        <f>M94</f>
        <v>平成国際大学</v>
      </c>
      <c r="O60" s="66"/>
      <c r="P60" s="47"/>
      <c r="Q60" s="47"/>
      <c r="R60" s="67"/>
      <c r="S60" s="47"/>
      <c r="T60" s="47"/>
      <c r="U60" s="47"/>
      <c r="V60" s="47"/>
      <c r="W60" s="47"/>
      <c r="X60" s="47"/>
      <c r="Y60" s="68"/>
      <c r="Z60" s="47"/>
      <c r="AA60" s="47"/>
      <c r="AB60" s="66"/>
    </row>
    <row r="61" spans="1:30" ht="13.55" customHeight="1" thickBot="1" x14ac:dyDescent="0.55000000000000004">
      <c r="A61" s="1">
        <f t="shared" si="7"/>
        <v>30</v>
      </c>
      <c r="B61" s="1">
        <f t="shared" si="8"/>
        <v>10</v>
      </c>
      <c r="C61" s="59">
        <v>5</v>
      </c>
      <c r="D61" s="60" t="s">
        <v>6</v>
      </c>
      <c r="E61" s="61" t="str">
        <f>M102</f>
        <v>帝京科学大学</v>
      </c>
      <c r="F61" s="16">
        <v>3</v>
      </c>
      <c r="G61" s="16"/>
      <c r="H61" s="17" t="s">
        <v>5</v>
      </c>
      <c r="I61" s="16"/>
      <c r="J61" s="16">
        <v>1</v>
      </c>
      <c r="K61" s="62" t="str">
        <f>M106</f>
        <v>国際武道大学</v>
      </c>
      <c r="P61" s="47"/>
      <c r="Q61" s="47"/>
      <c r="R61" s="67"/>
      <c r="S61" s="69">
        <f>IF(F66="","",IF(G66="代",CHOOSE(F66+1,"⓪","①","②","③"),F66))</f>
        <v>3</v>
      </c>
      <c r="T61" s="47"/>
      <c r="U61" s="47"/>
      <c r="V61" s="47"/>
      <c r="W61" s="47"/>
      <c r="X61" s="69">
        <f>IF(F70="","",IF(G70="代",CHOOSE(F70+1,"⓪","①","②","③"),F70))</f>
        <v>2</v>
      </c>
      <c r="Y61" s="68"/>
      <c r="Z61" s="47"/>
      <c r="AA61" s="47"/>
    </row>
    <row r="62" spans="1:30" ht="13.55" customHeight="1" thickBot="1" x14ac:dyDescent="0.55000000000000004">
      <c r="A62" s="1">
        <f t="shared" si="7"/>
        <v>40</v>
      </c>
      <c r="B62" s="1">
        <f t="shared" si="8"/>
        <v>0</v>
      </c>
      <c r="C62" s="59">
        <v>6</v>
      </c>
      <c r="D62" s="60" t="s">
        <v>6</v>
      </c>
      <c r="E62" s="61" t="str">
        <f>AD62</f>
        <v>近畿大学</v>
      </c>
      <c r="F62" s="16">
        <v>4</v>
      </c>
      <c r="G62" s="16"/>
      <c r="H62" s="17" t="s">
        <v>5</v>
      </c>
      <c r="I62" s="16"/>
      <c r="J62" s="16">
        <v>0</v>
      </c>
      <c r="K62" s="62" t="str">
        <f>AD66</f>
        <v>帝京平成大学</v>
      </c>
      <c r="M62" s="91" t="str">
        <f>[1]山組!S8</f>
        <v>日本大学</v>
      </c>
      <c r="N62" s="92" t="str">
        <f>[1]山組!T8</f>
        <v>東京</v>
      </c>
      <c r="O62" s="92">
        <v>2</v>
      </c>
      <c r="P62" s="47"/>
      <c r="Q62" s="47"/>
      <c r="R62" s="67"/>
      <c r="S62" s="70">
        <f>IF(J66="","",IF(I66="代",CHOOSE(J66+1,"⓪","①","②","③"),J66))</f>
        <v>0</v>
      </c>
      <c r="T62" s="47"/>
      <c r="U62" s="47"/>
      <c r="V62" s="47"/>
      <c r="W62" s="47"/>
      <c r="X62" s="71">
        <f>IF(J70="","",IF(I70="代",CHOOSE(J70+1,"⓪","①","②","③"),J70))</f>
        <v>1</v>
      </c>
      <c r="Y62" s="68"/>
      <c r="Z62" s="47"/>
      <c r="AA62" s="47"/>
      <c r="AB62" s="92">
        <v>15</v>
      </c>
      <c r="AC62" s="92" t="str">
        <f>[1]山組!AG8</f>
        <v>関西</v>
      </c>
      <c r="AD62" s="91" t="str">
        <f>[1]山組!AH8</f>
        <v>近畿大学</v>
      </c>
    </row>
    <row r="63" spans="1:30" ht="13.55" customHeight="1" x14ac:dyDescent="0.5">
      <c r="A63" s="1">
        <f t="shared" si="7"/>
        <v>30</v>
      </c>
      <c r="B63" s="1">
        <f t="shared" si="8"/>
        <v>10</v>
      </c>
      <c r="C63" s="59">
        <v>7</v>
      </c>
      <c r="D63" s="60" t="s">
        <v>6</v>
      </c>
      <c r="E63" s="61" t="str">
        <f>AD74</f>
        <v>福岡大学</v>
      </c>
      <c r="F63" s="16">
        <v>3</v>
      </c>
      <c r="G63" s="16"/>
      <c r="H63" s="17" t="s">
        <v>5</v>
      </c>
      <c r="I63" s="16"/>
      <c r="J63" s="16">
        <v>1</v>
      </c>
      <c r="K63" s="62" t="str">
        <f>AD78</f>
        <v>東亜大学</v>
      </c>
      <c r="M63" s="91"/>
      <c r="N63" s="92"/>
      <c r="O63" s="92"/>
      <c r="P63" s="47"/>
      <c r="Q63" s="64"/>
      <c r="R63" s="67"/>
      <c r="S63" s="67"/>
      <c r="T63" s="47"/>
      <c r="U63" s="47"/>
      <c r="V63" s="47"/>
      <c r="W63" s="47"/>
      <c r="X63" s="68"/>
      <c r="Y63" s="68"/>
      <c r="Z63" s="65"/>
      <c r="AA63" s="47"/>
      <c r="AB63" s="92"/>
      <c r="AC63" s="92"/>
      <c r="AD63" s="91"/>
    </row>
    <row r="64" spans="1:30" ht="13.55" customHeight="1" thickBot="1" x14ac:dyDescent="0.55000000000000004">
      <c r="A64" s="1">
        <f t="shared" si="7"/>
        <v>21</v>
      </c>
      <c r="B64" s="1">
        <f t="shared" si="8"/>
        <v>20</v>
      </c>
      <c r="C64" s="59">
        <v>8</v>
      </c>
      <c r="D64" s="60" t="s">
        <v>6</v>
      </c>
      <c r="E64" s="61" t="str">
        <f>AD86</f>
        <v>岡山商科大学</v>
      </c>
      <c r="F64" s="16">
        <v>2</v>
      </c>
      <c r="G64" s="16" t="s">
        <v>13</v>
      </c>
      <c r="H64" s="17" t="s">
        <v>5</v>
      </c>
      <c r="I64" s="16"/>
      <c r="J64" s="16">
        <v>2</v>
      </c>
      <c r="K64" s="62" t="str">
        <f>AD90</f>
        <v>金沢学院大学</v>
      </c>
      <c r="O64" s="66"/>
      <c r="P64" s="47"/>
      <c r="Q64" s="67"/>
      <c r="R64" s="72">
        <f>IF(F57="","",IF(G57="代",CHOOSE(F57+1,"⓪","①","②","③"),F57))</f>
        <v>7</v>
      </c>
      <c r="S64" s="67"/>
      <c r="T64" s="47"/>
      <c r="U64" s="47"/>
      <c r="V64" s="47"/>
      <c r="W64" s="47"/>
      <c r="X64" s="68"/>
      <c r="Y64" s="73">
        <f>IF(F62="","",IF(G62="代",CHOOSE(F62+1,"⓪","①","②","③"),F62))</f>
        <v>4</v>
      </c>
      <c r="Z64" s="68"/>
      <c r="AA64" s="47"/>
      <c r="AB64" s="66"/>
    </row>
    <row r="65" spans="1:30" ht="13.55" customHeight="1" x14ac:dyDescent="0.5">
      <c r="A65" s="1">
        <f t="shared" si="7"/>
        <v>40</v>
      </c>
      <c r="B65" s="1">
        <f t="shared" si="8"/>
        <v>20</v>
      </c>
      <c r="C65" s="59">
        <v>9</v>
      </c>
      <c r="D65" s="60" t="s">
        <v>6</v>
      </c>
      <c r="E65" s="61" t="str">
        <f>AD98</f>
        <v>日本体育大学</v>
      </c>
      <c r="F65" s="16">
        <v>4</v>
      </c>
      <c r="G65" s="16"/>
      <c r="H65" s="17" t="s">
        <v>5</v>
      </c>
      <c r="I65" s="16"/>
      <c r="J65" s="16">
        <v>2</v>
      </c>
      <c r="K65" s="62" t="str">
        <f>AD102</f>
        <v>立命館大学</v>
      </c>
      <c r="P65" s="47"/>
      <c r="Q65" s="67"/>
      <c r="R65" s="74">
        <f>IF(J57="","",IF(I57="代",CHOOSE(J57+1,"⓪","①","②","③"),J57))</f>
        <v>0</v>
      </c>
      <c r="S65" s="67"/>
      <c r="T65" s="47"/>
      <c r="U65" s="47"/>
      <c r="V65" s="47"/>
      <c r="W65" s="47"/>
      <c r="X65" s="68"/>
      <c r="Y65" s="74">
        <f>IF(J62="","",IF(I62="代",CHOOSE(J62+1,"⓪","①","②","③"),J62))</f>
        <v>0</v>
      </c>
      <c r="Z65" s="68"/>
      <c r="AA65" s="47"/>
    </row>
    <row r="66" spans="1:30" ht="13.55" customHeight="1" thickBot="1" x14ac:dyDescent="0.55000000000000004">
      <c r="A66" s="1">
        <f t="shared" si="7"/>
        <v>30</v>
      </c>
      <c r="B66" s="1">
        <f t="shared" si="8"/>
        <v>0</v>
      </c>
      <c r="C66" s="75">
        <v>10</v>
      </c>
      <c r="D66" s="76" t="s">
        <v>7</v>
      </c>
      <c r="E66" s="77" t="str">
        <f>M58</f>
        <v>環太平洋大学</v>
      </c>
      <c r="F66" s="35">
        <v>3</v>
      </c>
      <c r="G66" s="35"/>
      <c r="H66" s="36" t="s">
        <v>5</v>
      </c>
      <c r="I66" s="35"/>
      <c r="J66" s="35">
        <v>0</v>
      </c>
      <c r="K66" s="37" t="str">
        <f>IF(A57=B57,"",IF(A57&gt;B57,E57,K57))</f>
        <v>日本大学</v>
      </c>
      <c r="M66" s="91" t="str">
        <f>[1]山組!S12</f>
        <v>星槎道都大学</v>
      </c>
      <c r="N66" s="92" t="str">
        <f>[1]山組!T12</f>
        <v>北海道</v>
      </c>
      <c r="O66" s="92">
        <v>3</v>
      </c>
      <c r="P66" s="47"/>
      <c r="Q66" s="78"/>
      <c r="R66" s="47"/>
      <c r="S66" s="67"/>
      <c r="T66" s="47"/>
      <c r="U66" s="47"/>
      <c r="V66" s="47"/>
      <c r="W66" s="47"/>
      <c r="X66" s="68"/>
      <c r="Y66" s="47"/>
      <c r="Z66" s="79"/>
      <c r="AA66" s="47"/>
      <c r="AB66" s="92">
        <v>16</v>
      </c>
      <c r="AC66" s="92" t="str">
        <f>[1]山組!AG12</f>
        <v>関東</v>
      </c>
      <c r="AD66" s="91" t="str">
        <f>[1]山組!AH12</f>
        <v>帝京平成大学</v>
      </c>
    </row>
    <row r="67" spans="1:30" ht="13.55" customHeight="1" x14ac:dyDescent="0.5">
      <c r="A67" s="1">
        <f t="shared" si="7"/>
        <v>20</v>
      </c>
      <c r="B67" s="1">
        <f t="shared" si="8"/>
        <v>30</v>
      </c>
      <c r="C67" s="75">
        <v>11</v>
      </c>
      <c r="D67" s="76" t="s">
        <v>6</v>
      </c>
      <c r="E67" s="80" t="str">
        <f>IF(A58=B58,"",IF(A58&gt;B58,E58,K58))</f>
        <v>山梨学院大学</v>
      </c>
      <c r="F67" s="35">
        <v>2</v>
      </c>
      <c r="G67" s="35"/>
      <c r="H67" s="36" t="s">
        <v>5</v>
      </c>
      <c r="I67" s="35"/>
      <c r="J67" s="35">
        <v>3</v>
      </c>
      <c r="K67" s="37" t="str">
        <f t="shared" ref="K67:K73" si="9">IF(A59=B59,"",IF(A59&gt;B59,E59,K59))</f>
        <v>桐蔭横浜大学</v>
      </c>
      <c r="M67" s="91"/>
      <c r="N67" s="92"/>
      <c r="O67" s="92"/>
      <c r="P67" s="47"/>
      <c r="Q67" s="47"/>
      <c r="R67" s="47"/>
      <c r="S67" s="67"/>
      <c r="T67" s="47"/>
      <c r="U67" s="47"/>
      <c r="V67" s="47"/>
      <c r="W67" s="47"/>
      <c r="X67" s="68"/>
      <c r="Y67" s="47"/>
      <c r="Z67" s="47"/>
      <c r="AA67" s="47"/>
      <c r="AB67" s="92"/>
      <c r="AC67" s="92"/>
      <c r="AD67" s="91"/>
    </row>
    <row r="68" spans="1:30" ht="13.55" customHeight="1" thickBot="1" x14ac:dyDescent="0.55000000000000004">
      <c r="A68" s="1">
        <f t="shared" si="7"/>
        <v>30</v>
      </c>
      <c r="B68" s="1">
        <f t="shared" si="8"/>
        <v>20</v>
      </c>
      <c r="C68" s="75">
        <v>12</v>
      </c>
      <c r="D68" s="76" t="s">
        <v>6</v>
      </c>
      <c r="E68" s="77" t="str">
        <f>M86</f>
        <v>龍谷大学</v>
      </c>
      <c r="F68" s="35">
        <v>3</v>
      </c>
      <c r="G68" s="35"/>
      <c r="H68" s="36" t="s">
        <v>5</v>
      </c>
      <c r="I68" s="35"/>
      <c r="J68" s="35">
        <v>2</v>
      </c>
      <c r="K68" s="37" t="str">
        <f t="shared" si="9"/>
        <v>仙台大学</v>
      </c>
      <c r="O68" s="66"/>
      <c r="P68" s="47"/>
      <c r="Q68" s="47"/>
      <c r="R68" s="47"/>
      <c r="S68" s="67"/>
      <c r="T68" s="69">
        <f>IF(F74="","",IF(G74="代",CHOOSE(F74+1,"⓪","①","②","③"),F74))</f>
        <v>2</v>
      </c>
      <c r="U68" s="47"/>
      <c r="V68" s="47"/>
      <c r="W68" s="69">
        <f>IF(F76="","",IF(G76="代",CHOOSE(F76+1,"⓪","①","②","③"),F76))</f>
        <v>2</v>
      </c>
      <c r="X68" s="68"/>
      <c r="Y68" s="47"/>
      <c r="Z68" s="47"/>
      <c r="AA68" s="47"/>
      <c r="AB68" s="66"/>
    </row>
    <row r="69" spans="1:30" ht="13.55" customHeight="1" x14ac:dyDescent="0.5">
      <c r="A69" s="1">
        <f t="shared" si="7"/>
        <v>40</v>
      </c>
      <c r="B69" s="1">
        <f t="shared" si="8"/>
        <v>20</v>
      </c>
      <c r="C69" s="75">
        <v>13</v>
      </c>
      <c r="D69" s="76" t="s">
        <v>6</v>
      </c>
      <c r="E69" s="77" t="str">
        <f>M98</f>
        <v>明治国際医療大学</v>
      </c>
      <c r="F69" s="35">
        <v>4</v>
      </c>
      <c r="G69" s="35"/>
      <c r="H69" s="36" t="s">
        <v>5</v>
      </c>
      <c r="I69" s="35"/>
      <c r="J69" s="35">
        <v>2</v>
      </c>
      <c r="K69" s="37" t="str">
        <f t="shared" si="9"/>
        <v>帝京科学大学</v>
      </c>
      <c r="P69" s="47"/>
      <c r="Q69" s="47"/>
      <c r="R69" s="47"/>
      <c r="S69" s="67"/>
      <c r="T69" s="70">
        <f>IF(J74="","",IF(I74="代",CHOOSE(J74+1,"⓪","①","②","③"),J74))</f>
        <v>0</v>
      </c>
      <c r="U69" s="93"/>
      <c r="V69" s="94"/>
      <c r="W69" s="71" t="str">
        <f>IF(J76="","",IF(I76="代",CHOOSE(J76+1,"⓪","①","②","③"),J76))</f>
        <v>②</v>
      </c>
      <c r="X69" s="68"/>
      <c r="Y69" s="47"/>
      <c r="Z69" s="47"/>
      <c r="AA69" s="47"/>
    </row>
    <row r="70" spans="1:30" ht="13.55" customHeight="1" thickBot="1" x14ac:dyDescent="0.55000000000000004">
      <c r="A70" s="1">
        <f t="shared" si="7"/>
        <v>20</v>
      </c>
      <c r="B70" s="1">
        <f t="shared" si="8"/>
        <v>10</v>
      </c>
      <c r="C70" s="75">
        <v>14</v>
      </c>
      <c r="D70" s="76" t="s">
        <v>6</v>
      </c>
      <c r="E70" s="77" t="str">
        <f>AD58</f>
        <v>帝京大学</v>
      </c>
      <c r="F70" s="35">
        <v>2</v>
      </c>
      <c r="G70" s="35"/>
      <c r="H70" s="36" t="s">
        <v>5</v>
      </c>
      <c r="I70" s="35"/>
      <c r="J70" s="35">
        <v>1</v>
      </c>
      <c r="K70" s="37" t="str">
        <f t="shared" si="9"/>
        <v>近畿大学</v>
      </c>
      <c r="M70" s="91" t="str">
        <f>[1]山組!S16</f>
        <v>山梨学院大学</v>
      </c>
      <c r="N70" s="92" t="str">
        <f>[1]山組!T16</f>
        <v>関東</v>
      </c>
      <c r="O70" s="92">
        <v>4</v>
      </c>
      <c r="P70" s="47"/>
      <c r="Q70" s="47"/>
      <c r="R70" s="47"/>
      <c r="S70" s="67"/>
      <c r="T70" s="67"/>
      <c r="U70" s="93"/>
      <c r="V70" s="94"/>
      <c r="W70" s="68"/>
      <c r="X70" s="68"/>
      <c r="Y70" s="47"/>
      <c r="Z70" s="47"/>
      <c r="AA70" s="47"/>
      <c r="AB70" s="92">
        <v>17</v>
      </c>
      <c r="AC70" s="92" t="str">
        <f>[1]山組!AG16</f>
        <v>関東</v>
      </c>
      <c r="AD70" s="91" t="str">
        <f>[1]山組!AH16</f>
        <v>筑波大学</v>
      </c>
    </row>
    <row r="71" spans="1:30" ht="13.55" customHeight="1" x14ac:dyDescent="0.5">
      <c r="A71" s="1">
        <f t="shared" si="7"/>
        <v>40</v>
      </c>
      <c r="B71" s="1">
        <f t="shared" si="8"/>
        <v>0</v>
      </c>
      <c r="C71" s="75">
        <v>15</v>
      </c>
      <c r="D71" s="76" t="s">
        <v>6</v>
      </c>
      <c r="E71" s="77" t="str">
        <f>AD70</f>
        <v>筑波大学</v>
      </c>
      <c r="F71" s="35">
        <v>4</v>
      </c>
      <c r="G71" s="35"/>
      <c r="H71" s="36" t="s">
        <v>5</v>
      </c>
      <c r="I71" s="35"/>
      <c r="J71" s="35">
        <v>0</v>
      </c>
      <c r="K71" s="37" t="str">
        <f t="shared" si="9"/>
        <v>福岡大学</v>
      </c>
      <c r="M71" s="91"/>
      <c r="N71" s="92"/>
      <c r="O71" s="92"/>
      <c r="P71" s="47"/>
      <c r="Q71" s="64"/>
      <c r="R71" s="47"/>
      <c r="S71" s="67"/>
      <c r="T71" s="67"/>
      <c r="U71" s="93"/>
      <c r="V71" s="94"/>
      <c r="W71" s="68"/>
      <c r="X71" s="68"/>
      <c r="Y71" s="65"/>
      <c r="Z71" s="63"/>
      <c r="AA71" s="47"/>
      <c r="AB71" s="92"/>
      <c r="AC71" s="92"/>
      <c r="AD71" s="91"/>
    </row>
    <row r="72" spans="1:30" ht="13.55" customHeight="1" thickBot="1" x14ac:dyDescent="0.55000000000000004">
      <c r="A72" s="1">
        <f t="shared" si="7"/>
        <v>60</v>
      </c>
      <c r="B72" s="1">
        <f t="shared" si="8"/>
        <v>0</v>
      </c>
      <c r="C72" s="75">
        <v>16</v>
      </c>
      <c r="D72" s="76" t="s">
        <v>6</v>
      </c>
      <c r="E72" s="77" t="str">
        <f>AD82</f>
        <v>東海大学</v>
      </c>
      <c r="F72" s="35">
        <v>6</v>
      </c>
      <c r="G72" s="35"/>
      <c r="H72" s="36" t="s">
        <v>5</v>
      </c>
      <c r="I72" s="35"/>
      <c r="J72" s="35">
        <v>0</v>
      </c>
      <c r="K72" s="37" t="str">
        <f t="shared" si="9"/>
        <v>岡山商科大学</v>
      </c>
      <c r="O72" s="66"/>
      <c r="P72" s="47"/>
      <c r="Q72" s="67"/>
      <c r="R72" s="69" t="str">
        <f>IF(F58="","",IF(G58="代",CHOOSE(F58+1,"⓪","①","②","③"),F58))</f>
        <v>②</v>
      </c>
      <c r="S72" s="67"/>
      <c r="T72" s="67"/>
      <c r="U72" s="93"/>
      <c r="V72" s="94"/>
      <c r="W72" s="68"/>
      <c r="X72" s="68"/>
      <c r="Y72" s="68"/>
      <c r="Z72" s="47"/>
      <c r="AA72" s="47"/>
      <c r="AB72" s="66"/>
    </row>
    <row r="73" spans="1:30" ht="13.55" customHeight="1" thickBot="1" x14ac:dyDescent="0.55000000000000004">
      <c r="A73" s="1">
        <f t="shared" si="7"/>
        <v>20</v>
      </c>
      <c r="B73" s="1">
        <f t="shared" si="8"/>
        <v>30</v>
      </c>
      <c r="C73" s="75">
        <v>17</v>
      </c>
      <c r="D73" s="76" t="s">
        <v>6</v>
      </c>
      <c r="E73" s="77" t="str">
        <f>AD94</f>
        <v>淑徳大学</v>
      </c>
      <c r="F73" s="35">
        <v>2</v>
      </c>
      <c r="G73" s="35"/>
      <c r="H73" s="36" t="s">
        <v>5</v>
      </c>
      <c r="I73" s="35"/>
      <c r="J73" s="35">
        <v>3</v>
      </c>
      <c r="K73" s="37" t="str">
        <f t="shared" si="9"/>
        <v>日本体育大学</v>
      </c>
      <c r="P73" s="47"/>
      <c r="Q73" s="67"/>
      <c r="R73" s="70">
        <f>IF(J58="","",IF(I58="代",CHOOSE(J58+1,"⓪","①","②","③"),J58))</f>
        <v>2</v>
      </c>
      <c r="S73" s="67"/>
      <c r="T73" s="67"/>
      <c r="U73" s="93"/>
      <c r="V73" s="94"/>
      <c r="W73" s="68"/>
      <c r="X73" s="73">
        <f>IF(F71="","",IF(G71="代",CHOOSE(F71+1,"⓪","①","②","③"),F71))</f>
        <v>4</v>
      </c>
      <c r="Y73" s="68"/>
      <c r="Z73" s="47"/>
      <c r="AA73" s="47"/>
    </row>
    <row r="74" spans="1:30" ht="13.55" customHeight="1" thickBot="1" x14ac:dyDescent="0.55000000000000004">
      <c r="A74" s="1">
        <f t="shared" si="7"/>
        <v>20</v>
      </c>
      <c r="B74" s="1">
        <f t="shared" si="8"/>
        <v>0</v>
      </c>
      <c r="C74" s="59">
        <v>18</v>
      </c>
      <c r="D74" s="60" t="s">
        <v>9</v>
      </c>
      <c r="E74" s="81" t="str">
        <f>IF(A66=B66,"",IF(A66&gt;B66,E66,K66))</f>
        <v>環太平洋大学</v>
      </c>
      <c r="F74" s="16">
        <v>2</v>
      </c>
      <c r="G74" s="16"/>
      <c r="H74" s="17" t="s">
        <v>5</v>
      </c>
      <c r="I74" s="16"/>
      <c r="J74" s="16">
        <v>0</v>
      </c>
      <c r="K74" s="18" t="str">
        <f>IF(A67=B67,"",IF(A67&gt;B67,E67,K67))</f>
        <v>桐蔭横浜大学</v>
      </c>
      <c r="M74" s="91" t="str">
        <f>[1]山組!S20</f>
        <v>国士舘大学</v>
      </c>
      <c r="N74" s="92" t="str">
        <f>[1]山組!T20</f>
        <v>東京</v>
      </c>
      <c r="O74" s="92">
        <v>5</v>
      </c>
      <c r="P74" s="47"/>
      <c r="Q74" s="78"/>
      <c r="R74" s="67"/>
      <c r="S74" s="67"/>
      <c r="T74" s="67"/>
      <c r="U74" s="93"/>
      <c r="V74" s="94"/>
      <c r="W74" s="68"/>
      <c r="X74" s="74">
        <f>IF(J71="","",IF(I71="代",CHOOSE(J71+1,"⓪","①","②","③"),J71))</f>
        <v>0</v>
      </c>
      <c r="Y74" s="68"/>
      <c r="Z74" s="47"/>
      <c r="AA74" s="47"/>
      <c r="AB74" s="92">
        <v>18</v>
      </c>
      <c r="AC74" s="92" t="str">
        <f>[1]山組!AG20</f>
        <v>九州</v>
      </c>
      <c r="AD74" s="91" t="str">
        <f>[1]山組!AH20</f>
        <v>福岡大学</v>
      </c>
    </row>
    <row r="75" spans="1:30" ht="13.55" customHeight="1" x14ac:dyDescent="0.5">
      <c r="A75" s="1">
        <f t="shared" si="7"/>
        <v>21</v>
      </c>
      <c r="B75" s="1">
        <f t="shared" si="8"/>
        <v>20</v>
      </c>
      <c r="C75" s="59">
        <v>19</v>
      </c>
      <c r="D75" s="60" t="s">
        <v>6</v>
      </c>
      <c r="E75" s="81" t="str">
        <f>IF(A68=B68,"",IF(A68&gt;B68,E68,K68))</f>
        <v>龍谷大学</v>
      </c>
      <c r="F75" s="16">
        <v>2</v>
      </c>
      <c r="G75" s="16" t="s">
        <v>13</v>
      </c>
      <c r="H75" s="17" t="s">
        <v>5</v>
      </c>
      <c r="I75" s="16"/>
      <c r="J75" s="16">
        <v>2</v>
      </c>
      <c r="K75" s="18" t="str">
        <f>IF(A69=B69,"",IF(A69&gt;B69,E69,K69))</f>
        <v>明治国際医療大学</v>
      </c>
      <c r="M75" s="91"/>
      <c r="N75" s="92"/>
      <c r="O75" s="92"/>
      <c r="P75" s="47"/>
      <c r="Q75" s="47"/>
      <c r="R75" s="67"/>
      <c r="S75" s="67"/>
      <c r="T75" s="67"/>
      <c r="U75" s="93"/>
      <c r="V75" s="94"/>
      <c r="W75" s="68"/>
      <c r="X75" s="47"/>
      <c r="Y75" s="68"/>
      <c r="Z75" s="65"/>
      <c r="AA75" s="47"/>
      <c r="AB75" s="92"/>
      <c r="AC75" s="92"/>
      <c r="AD75" s="91"/>
    </row>
    <row r="76" spans="1:30" ht="13.55" customHeight="1" thickBot="1" x14ac:dyDescent="0.55000000000000004">
      <c r="A76" s="1">
        <f t="shared" si="7"/>
        <v>20</v>
      </c>
      <c r="B76" s="1">
        <f t="shared" si="8"/>
        <v>21</v>
      </c>
      <c r="C76" s="59">
        <v>20</v>
      </c>
      <c r="D76" s="60" t="s">
        <v>6</v>
      </c>
      <c r="E76" s="81" t="str">
        <f>IF(A70=B70,"",IF(A70&gt;B70,E70,K70))</f>
        <v>帝京大学</v>
      </c>
      <c r="F76" s="16">
        <v>2</v>
      </c>
      <c r="G76" s="16"/>
      <c r="H76" s="17" t="s">
        <v>5</v>
      </c>
      <c r="I76" s="16" t="s">
        <v>13</v>
      </c>
      <c r="J76" s="16">
        <v>2</v>
      </c>
      <c r="K76" s="18" t="str">
        <f>IF(A71=B71,"",IF(A71&gt;B71,E71,K71))</f>
        <v>筑波大学</v>
      </c>
      <c r="O76" s="66"/>
      <c r="P76" s="47"/>
      <c r="Q76" s="47"/>
      <c r="R76" s="67"/>
      <c r="S76" s="72">
        <f>IF(F67="","",IF(G67="代",CHOOSE(F67+1,"⓪","①","②","③"),F67))</f>
        <v>2</v>
      </c>
      <c r="T76" s="67"/>
      <c r="U76" s="93"/>
      <c r="V76" s="94"/>
      <c r="W76" s="68"/>
      <c r="X76" s="47"/>
      <c r="Y76" s="73">
        <f>IF(F63="","",IF(G63="代",CHOOSE(F63+1,"⓪","①","②","③"),F63))</f>
        <v>3</v>
      </c>
      <c r="Z76" s="68"/>
      <c r="AA76" s="47"/>
      <c r="AB76" s="66"/>
    </row>
    <row r="77" spans="1:30" ht="13.55" customHeight="1" x14ac:dyDescent="0.5">
      <c r="A77" s="1">
        <f t="shared" si="7"/>
        <v>40</v>
      </c>
      <c r="B77" s="1">
        <f t="shared" si="8"/>
        <v>10</v>
      </c>
      <c r="C77" s="59">
        <v>21</v>
      </c>
      <c r="D77" s="60" t="s">
        <v>6</v>
      </c>
      <c r="E77" s="81" t="str">
        <f>IF(A72=B72,"",IF(A72&gt;B72,E72,K72))</f>
        <v>東海大学</v>
      </c>
      <c r="F77" s="16">
        <v>4</v>
      </c>
      <c r="G77" s="16"/>
      <c r="H77" s="17" t="s">
        <v>5</v>
      </c>
      <c r="I77" s="16"/>
      <c r="J77" s="16">
        <v>1</v>
      </c>
      <c r="K77" s="18" t="str">
        <f>IF(A73=B73,"",IF(A73&gt;B73,E73,K73))</f>
        <v>日本体育大学</v>
      </c>
      <c r="P77" s="47"/>
      <c r="Q77" s="47"/>
      <c r="R77" s="67"/>
      <c r="S77" s="74">
        <f>IF(J67="","",IF(I67="代",CHOOSE(J67+1,"⓪","①","②","③"),J67))</f>
        <v>3</v>
      </c>
      <c r="T77" s="67"/>
      <c r="U77" s="93"/>
      <c r="V77" s="94"/>
      <c r="W77" s="68"/>
      <c r="X77" s="47"/>
      <c r="Y77" s="74">
        <f>IF(J63="","",IF(I63="代",CHOOSE(J63+1,"⓪","①","②","③"),J63))</f>
        <v>1</v>
      </c>
      <c r="Z77" s="68"/>
      <c r="AA77" s="47"/>
    </row>
    <row r="78" spans="1:30" ht="13.55" customHeight="1" thickBot="1" x14ac:dyDescent="0.55000000000000004">
      <c r="A78" s="1">
        <f t="shared" si="7"/>
        <v>20</v>
      </c>
      <c r="B78" s="1">
        <f t="shared" si="8"/>
        <v>30</v>
      </c>
      <c r="C78" s="75">
        <v>22</v>
      </c>
      <c r="D78" s="76" t="s">
        <v>10</v>
      </c>
      <c r="E78" s="80" t="str">
        <f>IF(A74=B74,"",IF(A74&gt;B74,E74,K74))</f>
        <v>環太平洋大学</v>
      </c>
      <c r="F78" s="35">
        <v>2</v>
      </c>
      <c r="G78" s="35"/>
      <c r="H78" s="36" t="s">
        <v>5</v>
      </c>
      <c r="I78" s="35"/>
      <c r="J78" s="35">
        <v>3</v>
      </c>
      <c r="K78" s="37" t="str">
        <f>IF(A75=B75,"",IF(A75&gt;B75,E75,K75))</f>
        <v>龍谷大学</v>
      </c>
      <c r="M78" s="91" t="str">
        <f>[1]山組!S24</f>
        <v>桐蔭横浜大学</v>
      </c>
      <c r="N78" s="92" t="str">
        <f>[1]山組!T24</f>
        <v>関東</v>
      </c>
      <c r="O78" s="92">
        <v>6</v>
      </c>
      <c r="P78" s="47"/>
      <c r="Q78" s="47"/>
      <c r="R78" s="67"/>
      <c r="S78" s="47"/>
      <c r="T78" s="67"/>
      <c r="U78" s="93"/>
      <c r="V78" s="94"/>
      <c r="W78" s="68"/>
      <c r="X78" s="47"/>
      <c r="Y78" s="47"/>
      <c r="Z78" s="79"/>
      <c r="AA78" s="47"/>
      <c r="AB78" s="92">
        <v>19</v>
      </c>
      <c r="AC78" s="92" t="str">
        <f>[1]山組!AG24</f>
        <v>中四国</v>
      </c>
      <c r="AD78" s="91" t="str">
        <f>[1]山組!AH24</f>
        <v>東亜大学</v>
      </c>
    </row>
    <row r="79" spans="1:30" ht="13.55" customHeight="1" x14ac:dyDescent="0.5">
      <c r="A79" s="1">
        <f t="shared" si="7"/>
        <v>0</v>
      </c>
      <c r="B79" s="1">
        <f t="shared" si="8"/>
        <v>60</v>
      </c>
      <c r="C79" s="75">
        <v>23</v>
      </c>
      <c r="D79" s="76" t="s">
        <v>6</v>
      </c>
      <c r="E79" s="80" t="str">
        <f>IF(A76=B76,"",IF(A76&gt;B76,E76,K76))</f>
        <v>筑波大学</v>
      </c>
      <c r="F79" s="35">
        <v>0</v>
      </c>
      <c r="G79" s="35"/>
      <c r="H79" s="36" t="s">
        <v>5</v>
      </c>
      <c r="I79" s="35"/>
      <c r="J79" s="35">
        <v>6</v>
      </c>
      <c r="K79" s="37" t="str">
        <f>IF(A77=B77,"",IF(A77&gt;B77,E77,K77))</f>
        <v>東海大学</v>
      </c>
      <c r="M79" s="91"/>
      <c r="N79" s="92"/>
      <c r="O79" s="92"/>
      <c r="P79" s="47"/>
      <c r="Q79" s="64"/>
      <c r="R79" s="67"/>
      <c r="S79" s="47"/>
      <c r="T79" s="67"/>
      <c r="U79" s="93"/>
      <c r="V79" s="94"/>
      <c r="W79" s="68"/>
      <c r="X79" s="47"/>
      <c r="Y79" s="47"/>
      <c r="Z79" s="47"/>
      <c r="AA79" s="47"/>
      <c r="AB79" s="92"/>
      <c r="AC79" s="92"/>
      <c r="AD79" s="91"/>
    </row>
    <row r="80" spans="1:30" ht="13.55" customHeight="1" thickBot="1" x14ac:dyDescent="0.55000000000000004">
      <c r="A80" s="1">
        <f t="shared" si="7"/>
        <v>10</v>
      </c>
      <c r="B80" s="1">
        <f t="shared" si="8"/>
        <v>50</v>
      </c>
      <c r="C80" s="82">
        <v>24</v>
      </c>
      <c r="D80" s="83" t="s">
        <v>11</v>
      </c>
      <c r="E80" s="84" t="str">
        <f>IF(A78=B78,"",IF(A78&gt;B78,E78,K78))</f>
        <v>龍谷大学</v>
      </c>
      <c r="F80" s="85">
        <v>1</v>
      </c>
      <c r="G80" s="85"/>
      <c r="H80" s="86" t="s">
        <v>5</v>
      </c>
      <c r="I80" s="85"/>
      <c r="J80" s="85">
        <v>5</v>
      </c>
      <c r="K80" s="87" t="str">
        <f>IF(A79=B79,"",IF(A79&gt;B79,#REF!,E79))</f>
        <v>筑波大学</v>
      </c>
      <c r="O80" s="66"/>
      <c r="P80" s="47"/>
      <c r="Q80" s="67"/>
      <c r="R80" s="72">
        <f>IF(F59="","",IF(G59="代",CHOOSE(F59+1,"⓪","①","②","③"),F59))</f>
        <v>7</v>
      </c>
      <c r="S80" s="47"/>
      <c r="T80" s="67"/>
      <c r="U80" s="93"/>
      <c r="V80" s="94"/>
      <c r="W80" s="68"/>
      <c r="X80" s="47"/>
      <c r="Y80" s="47"/>
      <c r="Z80" s="47"/>
      <c r="AA80" s="47"/>
      <c r="AB80" s="66"/>
    </row>
    <row r="81" spans="13:30" ht="13.55" customHeight="1" thickBot="1" x14ac:dyDescent="0.55000000000000004">
      <c r="P81" s="47"/>
      <c r="Q81" s="67"/>
      <c r="R81" s="74">
        <f>IF(J59="","",IF(I59="代",CHOOSE(J59+1,"⓪","①","②","③"),J59))</f>
        <v>0</v>
      </c>
      <c r="S81" s="47"/>
      <c r="T81" s="88">
        <f>IF(F78="","",IF(G78="代",CHOOSE(F78+1,"⓪","①","②","③"),F78))</f>
        <v>2</v>
      </c>
      <c r="U81" s="89">
        <f>IF(F80="","",IF(G80="代",CHOOSE(F80+1,"⓪","①","②","③"),F80))</f>
        <v>1</v>
      </c>
      <c r="V81" s="89">
        <f>IF(J80="","",IF(I80="代",CHOOSE(J80+1,"⓪","①","②","③"),J80))</f>
        <v>5</v>
      </c>
      <c r="W81" s="90">
        <f>IF(F79="","",IF(G79="代",CHOOSE(F79+1,"⓪","①","②","③"),F79))</f>
        <v>0</v>
      </c>
      <c r="X81" s="47"/>
      <c r="Y81" s="47"/>
      <c r="Z81" s="47"/>
      <c r="AA81" s="47"/>
    </row>
    <row r="82" spans="13:30" ht="13.55" customHeight="1" thickBot="1" x14ac:dyDescent="0.55000000000000004">
      <c r="M82" s="91" t="str">
        <f>[1]山組!S28</f>
        <v>中京大学</v>
      </c>
      <c r="N82" s="92" t="str">
        <f>[1]山組!T28</f>
        <v>東海</v>
      </c>
      <c r="O82" s="92">
        <v>7</v>
      </c>
      <c r="P82" s="47"/>
      <c r="Q82" s="78"/>
      <c r="R82" s="47"/>
      <c r="S82" s="47"/>
      <c r="T82" s="88">
        <f>IF(J78="","",IF(I78="代",CHOOSE(J78+1,"⓪","①","②","③"),J78))</f>
        <v>3</v>
      </c>
      <c r="U82" s="47"/>
      <c r="V82" s="47"/>
      <c r="W82" s="90">
        <f>IF(J79="","",IF(I79="代",CHOOSE(J79+1,"⓪","①","②","③"),J79))</f>
        <v>6</v>
      </c>
      <c r="X82" s="47"/>
      <c r="Y82" s="47"/>
      <c r="Z82" s="47"/>
      <c r="AA82" s="47"/>
      <c r="AB82" s="92">
        <v>20</v>
      </c>
      <c r="AC82" s="92" t="str">
        <f>[1]山組!AG28</f>
        <v>東京</v>
      </c>
      <c r="AD82" s="91" t="str">
        <f>[1]山組!AH28</f>
        <v>東海大学</v>
      </c>
    </row>
    <row r="83" spans="13:30" ht="13.55" customHeight="1" x14ac:dyDescent="0.5">
      <c r="M83" s="91"/>
      <c r="N83" s="92"/>
      <c r="O83" s="92"/>
      <c r="P83" s="47"/>
      <c r="Q83" s="47"/>
      <c r="R83" s="47"/>
      <c r="S83" s="47"/>
      <c r="T83" s="67"/>
      <c r="U83" s="47"/>
      <c r="V83" s="47"/>
      <c r="W83" s="68"/>
      <c r="X83" s="47"/>
      <c r="Y83" s="65"/>
      <c r="Z83" s="63"/>
      <c r="AA83" s="47"/>
      <c r="AB83" s="92"/>
      <c r="AC83" s="92"/>
      <c r="AD83" s="91"/>
    </row>
    <row r="84" spans="13:30" ht="13.55" customHeight="1" x14ac:dyDescent="0.5">
      <c r="O84" s="66"/>
      <c r="P84" s="47"/>
      <c r="Q84" s="47"/>
      <c r="R84" s="47"/>
      <c r="S84" s="47"/>
      <c r="T84" s="67"/>
      <c r="U84" s="47"/>
      <c r="V84" s="47"/>
      <c r="W84" s="68"/>
      <c r="X84" s="47"/>
      <c r="Y84" s="68"/>
      <c r="Z84" s="47"/>
      <c r="AA84" s="47"/>
      <c r="AB84" s="66"/>
    </row>
    <row r="85" spans="13:30" ht="13.55" customHeight="1" thickBot="1" x14ac:dyDescent="0.55000000000000004">
      <c r="P85" s="47"/>
      <c r="Q85" s="47"/>
      <c r="R85" s="47"/>
      <c r="S85" s="47"/>
      <c r="T85" s="67"/>
      <c r="U85" s="47"/>
      <c r="V85" s="47"/>
      <c r="W85" s="68"/>
      <c r="X85" s="69">
        <f>IF(F72="","",IF(G72="代",CHOOSE(F72+1,"⓪","①","②","③"),F72))</f>
        <v>6</v>
      </c>
      <c r="Y85" s="68"/>
      <c r="Z85" s="47"/>
      <c r="AA85" s="47"/>
    </row>
    <row r="86" spans="13:30" ht="13.55" customHeight="1" thickBot="1" x14ac:dyDescent="0.55000000000000004">
      <c r="M86" s="91" t="str">
        <f>[1]山組!S32</f>
        <v>龍谷大学</v>
      </c>
      <c r="N86" s="92" t="str">
        <f>[1]山組!T32</f>
        <v>関西</v>
      </c>
      <c r="O86" s="92">
        <v>8</v>
      </c>
      <c r="P86" s="47"/>
      <c r="Q86" s="47"/>
      <c r="R86" s="47"/>
      <c r="S86" s="47"/>
      <c r="T86" s="67"/>
      <c r="U86" s="47"/>
      <c r="V86" s="47"/>
      <c r="W86" s="68"/>
      <c r="X86" s="71">
        <f>IF(J72="","",IF(I72="代",CHOOSE(J72+1,"⓪","①","②","③"),J72))</f>
        <v>0</v>
      </c>
      <c r="Y86" s="68"/>
      <c r="Z86" s="47"/>
      <c r="AA86" s="47"/>
      <c r="AB86" s="92">
        <v>21</v>
      </c>
      <c r="AC86" s="92" t="str">
        <f>[1]山組!AG32</f>
        <v>中四国</v>
      </c>
      <c r="AD86" s="91" t="str">
        <f>[1]山組!AH32</f>
        <v>岡山商科大学</v>
      </c>
    </row>
    <row r="87" spans="13:30" ht="13.55" customHeight="1" x14ac:dyDescent="0.5">
      <c r="M87" s="91"/>
      <c r="N87" s="92"/>
      <c r="O87" s="92"/>
      <c r="P87" s="47"/>
      <c r="Q87" s="63"/>
      <c r="R87" s="64"/>
      <c r="S87" s="47"/>
      <c r="T87" s="67"/>
      <c r="U87" s="47"/>
      <c r="V87" s="47"/>
      <c r="W87" s="68"/>
      <c r="X87" s="68"/>
      <c r="Y87" s="68"/>
      <c r="Z87" s="65"/>
      <c r="AA87" s="47"/>
      <c r="AB87" s="92"/>
      <c r="AC87" s="92"/>
      <c r="AD87" s="91"/>
    </row>
    <row r="88" spans="13:30" ht="13.55" customHeight="1" thickBot="1" x14ac:dyDescent="0.55000000000000004">
      <c r="O88" s="66"/>
      <c r="P88" s="47"/>
      <c r="Q88" s="47"/>
      <c r="R88" s="67"/>
      <c r="S88" s="47"/>
      <c r="T88" s="67"/>
      <c r="U88" s="47"/>
      <c r="V88" s="47"/>
      <c r="W88" s="68"/>
      <c r="X88" s="68"/>
      <c r="Y88" s="73" t="str">
        <f>IF(F64="","",IF(G64="代",CHOOSE(F64+1,"⓪","①","②","③"),F64))</f>
        <v>②</v>
      </c>
      <c r="Z88" s="68"/>
      <c r="AA88" s="47"/>
      <c r="AB88" s="66"/>
    </row>
    <row r="89" spans="13:30" ht="13.55" customHeight="1" thickBot="1" x14ac:dyDescent="0.55000000000000004">
      <c r="P89" s="47"/>
      <c r="Q89" s="47"/>
      <c r="R89" s="67"/>
      <c r="S89" s="69">
        <f>IF(F68="","",IF(G68="代",CHOOSE(F68+1,"⓪","①","②","③"),F68))</f>
        <v>3</v>
      </c>
      <c r="T89" s="67"/>
      <c r="U89" s="47"/>
      <c r="V89" s="47"/>
      <c r="W89" s="68"/>
      <c r="X89" s="68"/>
      <c r="Y89" s="74">
        <f>IF(J64="","",IF(I64="代",CHOOSE(J64+1,"⓪","①","②","③"),J64))</f>
        <v>2</v>
      </c>
      <c r="Z89" s="68"/>
      <c r="AA89" s="47"/>
    </row>
    <row r="90" spans="13:30" ht="13.55" customHeight="1" thickBot="1" x14ac:dyDescent="0.55000000000000004">
      <c r="M90" s="91" t="str">
        <f>[1]山組!S36</f>
        <v>仙台大学</v>
      </c>
      <c r="N90" s="92" t="str">
        <f>[1]山組!T36</f>
        <v>東北</v>
      </c>
      <c r="O90" s="92">
        <v>9</v>
      </c>
      <c r="P90" s="47"/>
      <c r="Q90" s="47"/>
      <c r="R90" s="67"/>
      <c r="S90" s="70">
        <f>IF(J68="","",IF(I68="代",CHOOSE(J68+1,"⓪","①","②","③"),J68))</f>
        <v>2</v>
      </c>
      <c r="T90" s="67"/>
      <c r="U90" s="47"/>
      <c r="V90" s="47"/>
      <c r="W90" s="68"/>
      <c r="X90" s="68"/>
      <c r="Y90" s="47"/>
      <c r="Z90" s="79"/>
      <c r="AA90" s="47"/>
      <c r="AB90" s="92">
        <v>22</v>
      </c>
      <c r="AC90" s="92" t="str">
        <f>[1]山組!AG36</f>
        <v>北信越</v>
      </c>
      <c r="AD90" s="91" t="str">
        <f>[1]山組!AH36</f>
        <v>金沢学院大学</v>
      </c>
    </row>
    <row r="91" spans="13:30" ht="13.55" customHeight="1" x14ac:dyDescent="0.5">
      <c r="M91" s="91"/>
      <c r="N91" s="92"/>
      <c r="O91" s="92"/>
      <c r="P91" s="47"/>
      <c r="Q91" s="64"/>
      <c r="R91" s="67"/>
      <c r="S91" s="67"/>
      <c r="T91" s="67"/>
      <c r="U91" s="47"/>
      <c r="V91" s="47"/>
      <c r="W91" s="68"/>
      <c r="X91" s="68"/>
      <c r="Y91" s="47"/>
      <c r="Z91" s="47"/>
      <c r="AA91" s="47"/>
      <c r="AB91" s="92"/>
      <c r="AC91" s="92"/>
      <c r="AD91" s="91"/>
    </row>
    <row r="92" spans="13:30" ht="13.55" customHeight="1" thickBot="1" x14ac:dyDescent="0.55000000000000004">
      <c r="O92" s="66"/>
      <c r="P92" s="47"/>
      <c r="Q92" s="67"/>
      <c r="R92" s="72">
        <f>IF(F60="","",IF(G60="代",CHOOSE(F60+1,"⓪","①","②","③"),F60))</f>
        <v>4</v>
      </c>
      <c r="S92" s="67"/>
      <c r="T92" s="67"/>
      <c r="U92" s="47"/>
      <c r="V92" s="47"/>
      <c r="W92" s="73">
        <f>IF(F77="","",IF(G77="代",CHOOSE(F77+1,"⓪","①","②","③"),F77))</f>
        <v>4</v>
      </c>
      <c r="X92" s="68"/>
      <c r="Y92" s="47"/>
      <c r="Z92" s="47"/>
      <c r="AA92" s="47"/>
      <c r="AB92" s="66"/>
    </row>
    <row r="93" spans="13:30" ht="13.55" customHeight="1" x14ac:dyDescent="0.5">
      <c r="P93" s="47"/>
      <c r="Q93" s="67"/>
      <c r="R93" s="74">
        <f>IF(J60="","",IF(I60="代",CHOOSE(J60+1,"⓪","①","②","③"),J60))</f>
        <v>1</v>
      </c>
      <c r="S93" s="67"/>
      <c r="T93" s="67"/>
      <c r="U93" s="47"/>
      <c r="V93" s="47"/>
      <c r="W93" s="74">
        <f>IF(J77="","",IF(I77="代",CHOOSE(J77+1,"⓪","①","②","③"),J77))</f>
        <v>1</v>
      </c>
      <c r="X93" s="68"/>
      <c r="Y93" s="47"/>
      <c r="Z93" s="47"/>
      <c r="AA93" s="47"/>
    </row>
    <row r="94" spans="13:30" ht="13.55" customHeight="1" thickBot="1" x14ac:dyDescent="0.55000000000000004">
      <c r="M94" s="91" t="str">
        <f>[1]山組!S40</f>
        <v>平成国際大学</v>
      </c>
      <c r="N94" s="92" t="str">
        <f>[1]山組!T40</f>
        <v>関東</v>
      </c>
      <c r="O94" s="92">
        <v>10</v>
      </c>
      <c r="P94" s="47"/>
      <c r="Q94" s="78"/>
      <c r="R94" s="47"/>
      <c r="S94" s="67"/>
      <c r="T94" s="67"/>
      <c r="U94" s="47"/>
      <c r="V94" s="47"/>
      <c r="W94" s="47"/>
      <c r="X94" s="68"/>
      <c r="Y94" s="47"/>
      <c r="Z94" s="47"/>
      <c r="AA94" s="47"/>
      <c r="AB94" s="92">
        <v>23</v>
      </c>
      <c r="AC94" s="92" t="str">
        <f>[1]山組!AG40</f>
        <v>関東</v>
      </c>
      <c r="AD94" s="91" t="str">
        <f>[1]山組!AH40</f>
        <v>淑徳大学</v>
      </c>
    </row>
    <row r="95" spans="13:30" ht="13.55" customHeight="1" x14ac:dyDescent="0.5">
      <c r="M95" s="91"/>
      <c r="N95" s="92"/>
      <c r="O95" s="92"/>
      <c r="P95" s="47"/>
      <c r="Q95" s="47"/>
      <c r="R95" s="47"/>
      <c r="S95" s="67"/>
      <c r="T95" s="67"/>
      <c r="U95" s="47"/>
      <c r="V95" s="47"/>
      <c r="W95" s="47"/>
      <c r="X95" s="68"/>
      <c r="Y95" s="65"/>
      <c r="Z95" s="63"/>
      <c r="AA95" s="47"/>
      <c r="AB95" s="92"/>
      <c r="AC95" s="92"/>
      <c r="AD95" s="91"/>
    </row>
    <row r="96" spans="13:30" ht="13.55" customHeight="1" thickBot="1" x14ac:dyDescent="0.55000000000000004">
      <c r="O96" s="66"/>
      <c r="P96" s="47"/>
      <c r="Q96" s="47"/>
      <c r="R96" s="47"/>
      <c r="S96" s="67"/>
      <c r="T96" s="72" t="str">
        <f>IF(F75="","",IF(G75="代",CHOOSE(F75+1,"⓪","①","②","③"),F75))</f>
        <v>②</v>
      </c>
      <c r="U96" s="47"/>
      <c r="V96" s="47"/>
      <c r="W96" s="47"/>
      <c r="X96" s="68"/>
      <c r="Y96" s="68"/>
      <c r="Z96" s="47"/>
      <c r="AA96" s="47"/>
      <c r="AB96" s="66"/>
    </row>
    <row r="97" spans="13:30" ht="13.55" customHeight="1" thickBot="1" x14ac:dyDescent="0.55000000000000004">
      <c r="P97" s="47"/>
      <c r="Q97" s="47"/>
      <c r="R97" s="47"/>
      <c r="S97" s="67"/>
      <c r="T97" s="74">
        <f>IF(J75="","",IF(I75="代",CHOOSE(J75+1,"⓪","①","②","③"),J75))</f>
        <v>2</v>
      </c>
      <c r="U97" s="47"/>
      <c r="V97" s="47"/>
      <c r="W97" s="47"/>
      <c r="X97" s="73">
        <f>IF(F73="","",IF(G73="代",CHOOSE(F73+1,"⓪","①","②","③"),F73))</f>
        <v>2</v>
      </c>
      <c r="Y97" s="68"/>
      <c r="Z97" s="47"/>
      <c r="AA97" s="47"/>
    </row>
    <row r="98" spans="13:30" ht="13.55" customHeight="1" thickBot="1" x14ac:dyDescent="0.55000000000000004">
      <c r="M98" s="91" t="str">
        <f>[1]山組!S44</f>
        <v>明治国際医療大学</v>
      </c>
      <c r="N98" s="92" t="str">
        <f>[1]山組!T44</f>
        <v>関西</v>
      </c>
      <c r="O98" s="92">
        <v>11</v>
      </c>
      <c r="P98" s="47"/>
      <c r="Q98" s="47"/>
      <c r="R98" s="47"/>
      <c r="S98" s="67"/>
      <c r="T98" s="47"/>
      <c r="U98" s="47"/>
      <c r="V98" s="47"/>
      <c r="W98" s="47"/>
      <c r="X98" s="74">
        <f>IF(J73="","",IF(I73="代",CHOOSE(J73+1,"⓪","①","②","③"),J73))</f>
        <v>3</v>
      </c>
      <c r="Y98" s="68"/>
      <c r="Z98" s="47"/>
      <c r="AA98" s="47"/>
      <c r="AB98" s="92">
        <v>24</v>
      </c>
      <c r="AC98" s="92" t="str">
        <f>[1]山組!AG44</f>
        <v>東京</v>
      </c>
      <c r="AD98" s="91" t="str">
        <f>[1]山組!AH44</f>
        <v>日本体育大学</v>
      </c>
    </row>
    <row r="99" spans="13:30" ht="13.55" customHeight="1" x14ac:dyDescent="0.5">
      <c r="M99" s="91"/>
      <c r="N99" s="92"/>
      <c r="O99" s="92"/>
      <c r="P99" s="47"/>
      <c r="Q99" s="63"/>
      <c r="R99" s="64"/>
      <c r="S99" s="67"/>
      <c r="T99" s="47"/>
      <c r="U99" s="47"/>
      <c r="V99" s="47"/>
      <c r="W99" s="47"/>
      <c r="X99" s="47"/>
      <c r="Y99" s="68"/>
      <c r="Z99" s="65"/>
      <c r="AA99" s="47"/>
      <c r="AB99" s="92"/>
      <c r="AC99" s="92"/>
      <c r="AD99" s="91"/>
    </row>
    <row r="100" spans="13:30" ht="13.55" customHeight="1" thickBot="1" x14ac:dyDescent="0.55000000000000004">
      <c r="O100" s="66"/>
      <c r="P100" s="47"/>
      <c r="Q100" s="47"/>
      <c r="R100" s="67"/>
      <c r="S100" s="67"/>
      <c r="T100" s="47"/>
      <c r="U100" s="47"/>
      <c r="V100" s="47"/>
      <c r="W100" s="47"/>
      <c r="X100" s="47"/>
      <c r="Y100" s="73">
        <f>IF(F65="","",IF(G65="代",CHOOSE(F65+1,"⓪","①","②","③"),F65))</f>
        <v>4</v>
      </c>
      <c r="Z100" s="68"/>
      <c r="AA100" s="47"/>
      <c r="AB100" s="66"/>
    </row>
    <row r="101" spans="13:30" ht="13.55" customHeight="1" thickBot="1" x14ac:dyDescent="0.55000000000000004">
      <c r="P101" s="47"/>
      <c r="Q101" s="47"/>
      <c r="R101" s="67"/>
      <c r="S101" s="72">
        <f>IF(F69="","",IF(G69="代",CHOOSE(F69+1,"⓪","①","②","③"),F69))</f>
        <v>4</v>
      </c>
      <c r="T101" s="47"/>
      <c r="U101" s="47"/>
      <c r="V101" s="47"/>
      <c r="W101" s="47"/>
      <c r="X101" s="47"/>
      <c r="Y101" s="74">
        <f>IF(J65="","",IF(I65="代",CHOOSE(J65+1,"⓪","①","②","③"),J65))</f>
        <v>2</v>
      </c>
      <c r="Z101" s="68"/>
      <c r="AA101" s="47"/>
    </row>
    <row r="102" spans="13:30" ht="13.55" customHeight="1" thickBot="1" x14ac:dyDescent="0.55000000000000004">
      <c r="M102" s="91" t="str">
        <f>[1]山組!S48</f>
        <v>帝京科学大学</v>
      </c>
      <c r="N102" s="92" t="str">
        <f>[1]山組!T48</f>
        <v>東京</v>
      </c>
      <c r="O102" s="92">
        <v>12</v>
      </c>
      <c r="P102" s="47"/>
      <c r="Q102" s="47"/>
      <c r="R102" s="67"/>
      <c r="S102" s="74">
        <f>IF(J69="","",IF(I69="代",CHOOSE(J69+1,"⓪","①","②","③"),J69))</f>
        <v>2</v>
      </c>
      <c r="T102" s="47"/>
      <c r="U102" s="47"/>
      <c r="V102" s="47"/>
      <c r="W102" s="47"/>
      <c r="X102" s="47"/>
      <c r="Y102" s="47"/>
      <c r="Z102" s="79"/>
      <c r="AA102" s="47"/>
      <c r="AB102" s="92">
        <v>25</v>
      </c>
      <c r="AC102" s="92" t="str">
        <f>[1]山組!AG48</f>
        <v>関西</v>
      </c>
      <c r="AD102" s="91" t="str">
        <f>[1]山組!AH48</f>
        <v>立命館大学</v>
      </c>
    </row>
    <row r="103" spans="13:30" ht="13.55" customHeight="1" x14ac:dyDescent="0.5">
      <c r="M103" s="91"/>
      <c r="N103" s="92"/>
      <c r="O103" s="92"/>
      <c r="P103" s="47"/>
      <c r="Q103" s="64"/>
      <c r="R103" s="67"/>
      <c r="S103" s="47"/>
      <c r="T103" s="47"/>
      <c r="U103" s="47"/>
      <c r="V103" s="47"/>
      <c r="W103" s="47"/>
      <c r="X103" s="47"/>
      <c r="Y103" s="47"/>
      <c r="Z103" s="47"/>
      <c r="AA103" s="47"/>
      <c r="AB103" s="92"/>
      <c r="AC103" s="92"/>
      <c r="AD103" s="91"/>
    </row>
    <row r="104" spans="13:30" ht="13.55" customHeight="1" thickBot="1" x14ac:dyDescent="0.55000000000000004">
      <c r="O104" s="66"/>
      <c r="P104" s="47"/>
      <c r="Q104" s="67"/>
      <c r="R104" s="72">
        <f>IF(F61="","",IF(G61="代",CHOOSE(F61+1,"⓪","①","②","③"),F61))</f>
        <v>3</v>
      </c>
      <c r="S104" s="47"/>
      <c r="T104" s="47"/>
      <c r="U104" s="47"/>
      <c r="V104" s="47"/>
      <c r="W104" s="47"/>
      <c r="X104" s="47"/>
      <c r="Y104" s="74"/>
      <c r="Z104" s="47"/>
      <c r="AA104" s="47"/>
    </row>
    <row r="105" spans="13:30" ht="13.55" customHeight="1" x14ac:dyDescent="0.5">
      <c r="P105" s="47"/>
      <c r="Q105" s="67"/>
      <c r="R105" s="74">
        <f>IF(J61="","",IF(I61="代",CHOOSE(J61+1,"⓪","①","②","③"),J61))</f>
        <v>1</v>
      </c>
      <c r="S105" s="47"/>
      <c r="T105" s="47"/>
      <c r="U105" s="47"/>
      <c r="V105" s="47"/>
      <c r="W105" s="47"/>
      <c r="X105" s="47"/>
      <c r="Y105" s="74"/>
      <c r="Z105" s="47"/>
      <c r="AA105" s="47"/>
    </row>
    <row r="106" spans="13:30" ht="13.55" customHeight="1" thickBot="1" x14ac:dyDescent="0.55000000000000004">
      <c r="M106" s="91" t="str">
        <f>[1]山組!S52</f>
        <v>国際武道大学</v>
      </c>
      <c r="N106" s="92" t="str">
        <f>[1]山組!T52</f>
        <v>関東</v>
      </c>
      <c r="O106" s="92">
        <v>13</v>
      </c>
      <c r="P106" s="47"/>
      <c r="Q106" s="78"/>
      <c r="R106" s="47"/>
      <c r="S106" s="47"/>
      <c r="T106" s="47"/>
      <c r="U106" s="47"/>
      <c r="V106" s="47"/>
      <c r="W106" s="47"/>
      <c r="X106" s="47"/>
      <c r="Y106" s="74"/>
      <c r="Z106" s="47"/>
      <c r="AA106" s="47"/>
    </row>
    <row r="107" spans="13:30" ht="13.55" customHeight="1" x14ac:dyDescent="0.5">
      <c r="M107" s="91"/>
      <c r="N107" s="92"/>
      <c r="O107" s="92"/>
      <c r="P107" s="47"/>
      <c r="Q107" s="47"/>
      <c r="R107" s="47"/>
      <c r="S107" s="47"/>
      <c r="T107" s="47"/>
      <c r="U107" s="47"/>
      <c r="V107" s="47"/>
      <c r="W107" s="47"/>
      <c r="X107" s="47"/>
      <c r="Y107" s="74"/>
      <c r="Z107" s="47"/>
      <c r="AA107" s="47"/>
    </row>
    <row r="108" spans="13:30" ht="13.55" customHeight="1" x14ac:dyDescent="0.5">
      <c r="O108" s="66"/>
      <c r="Y108" s="66"/>
    </row>
  </sheetData>
  <mergeCells count="236">
    <mergeCell ref="M4:M5"/>
    <mergeCell ref="N4:N5"/>
    <mergeCell ref="O4:O5"/>
    <mergeCell ref="AB4:AB5"/>
    <mergeCell ref="AC4:AC5"/>
    <mergeCell ref="AD4:AD5"/>
    <mergeCell ref="M2:M3"/>
    <mergeCell ref="N2:N3"/>
    <mergeCell ref="O2:O3"/>
    <mergeCell ref="AB2:AB3"/>
    <mergeCell ref="AC2:AC3"/>
    <mergeCell ref="AD2:AD3"/>
    <mergeCell ref="M8:M9"/>
    <mergeCell ref="N8:N9"/>
    <mergeCell ref="O8:O9"/>
    <mergeCell ref="AB8:AB9"/>
    <mergeCell ref="AC8:AC9"/>
    <mergeCell ref="AD8:AD9"/>
    <mergeCell ref="M6:M7"/>
    <mergeCell ref="N6:N7"/>
    <mergeCell ref="O6:O7"/>
    <mergeCell ref="AB6:AB7"/>
    <mergeCell ref="AC6:AC7"/>
    <mergeCell ref="AD6:AD7"/>
    <mergeCell ref="M12:M13"/>
    <mergeCell ref="N12:N13"/>
    <mergeCell ref="O12:O13"/>
    <mergeCell ref="AB12:AB13"/>
    <mergeCell ref="AC12:AC13"/>
    <mergeCell ref="AD12:AD13"/>
    <mergeCell ref="M10:M11"/>
    <mergeCell ref="N10:N11"/>
    <mergeCell ref="O10:O11"/>
    <mergeCell ref="AB10:AB11"/>
    <mergeCell ref="AC10:AC11"/>
    <mergeCell ref="AD10:AD11"/>
    <mergeCell ref="AB22:AB23"/>
    <mergeCell ref="M16:M17"/>
    <mergeCell ref="N16:N17"/>
    <mergeCell ref="O16:O17"/>
    <mergeCell ref="AB16:AB17"/>
    <mergeCell ref="AC16:AC17"/>
    <mergeCell ref="AD16:AD17"/>
    <mergeCell ref="M14:M15"/>
    <mergeCell ref="N14:N15"/>
    <mergeCell ref="O14:O15"/>
    <mergeCell ref="AB14:AB15"/>
    <mergeCell ref="AC14:AC15"/>
    <mergeCell ref="AD14:AD15"/>
    <mergeCell ref="AC22:AC23"/>
    <mergeCell ref="AD22:AD23"/>
    <mergeCell ref="M24:M25"/>
    <mergeCell ref="N24:N25"/>
    <mergeCell ref="O24:O25"/>
    <mergeCell ref="AB24:AB25"/>
    <mergeCell ref="AC24:AC25"/>
    <mergeCell ref="AD24:AD25"/>
    <mergeCell ref="AD18:AD19"/>
    <mergeCell ref="M20:M21"/>
    <mergeCell ref="N20:N21"/>
    <mergeCell ref="O20:O21"/>
    <mergeCell ref="AB20:AB21"/>
    <mergeCell ref="AC20:AC21"/>
    <mergeCell ref="AD20:AD21"/>
    <mergeCell ref="M18:M19"/>
    <mergeCell ref="N18:N19"/>
    <mergeCell ref="O18:O19"/>
    <mergeCell ref="U18:V26"/>
    <mergeCell ref="AB18:AB19"/>
    <mergeCell ref="AC18:AC19"/>
    <mergeCell ref="M22:M23"/>
    <mergeCell ref="N22:N23"/>
    <mergeCell ref="O22:O23"/>
    <mergeCell ref="M28:M29"/>
    <mergeCell ref="N28:N29"/>
    <mergeCell ref="O28:O29"/>
    <mergeCell ref="AB28:AB29"/>
    <mergeCell ref="AC28:AC29"/>
    <mergeCell ref="AD28:AD29"/>
    <mergeCell ref="M26:M27"/>
    <mergeCell ref="N26:N27"/>
    <mergeCell ref="O26:O27"/>
    <mergeCell ref="AB26:AB27"/>
    <mergeCell ref="AC26:AC27"/>
    <mergeCell ref="AD26:AD27"/>
    <mergeCell ref="M32:M33"/>
    <mergeCell ref="N32:N33"/>
    <mergeCell ref="O32:O33"/>
    <mergeCell ref="AB32:AB33"/>
    <mergeCell ref="AC32:AC33"/>
    <mergeCell ref="AD32:AD33"/>
    <mergeCell ref="M30:M31"/>
    <mergeCell ref="N30:N31"/>
    <mergeCell ref="O30:O31"/>
    <mergeCell ref="AB30:AB31"/>
    <mergeCell ref="AC30:AC31"/>
    <mergeCell ref="AD30:AD31"/>
    <mergeCell ref="M36:M37"/>
    <mergeCell ref="N36:N37"/>
    <mergeCell ref="O36:O37"/>
    <mergeCell ref="AB36:AB37"/>
    <mergeCell ref="AC36:AC37"/>
    <mergeCell ref="AD36:AD37"/>
    <mergeCell ref="M34:M35"/>
    <mergeCell ref="N34:N35"/>
    <mergeCell ref="O34:O35"/>
    <mergeCell ref="AB34:AB35"/>
    <mergeCell ref="AC34:AC35"/>
    <mergeCell ref="AD34:AD35"/>
    <mergeCell ref="M40:M41"/>
    <mergeCell ref="N40:N41"/>
    <mergeCell ref="O40:O41"/>
    <mergeCell ref="AB40:AB41"/>
    <mergeCell ref="AC40:AC41"/>
    <mergeCell ref="AD40:AD41"/>
    <mergeCell ref="M38:M39"/>
    <mergeCell ref="N38:N39"/>
    <mergeCell ref="O38:O39"/>
    <mergeCell ref="AB38:AB39"/>
    <mergeCell ref="AC38:AC39"/>
    <mergeCell ref="AD38:AD39"/>
    <mergeCell ref="M44:M45"/>
    <mergeCell ref="N44:N45"/>
    <mergeCell ref="O44:O45"/>
    <mergeCell ref="AB44:AB45"/>
    <mergeCell ref="AC44:AC45"/>
    <mergeCell ref="AD44:AD45"/>
    <mergeCell ref="M42:M43"/>
    <mergeCell ref="N42:N43"/>
    <mergeCell ref="O42:O43"/>
    <mergeCell ref="AB42:AB43"/>
    <mergeCell ref="AC42:AC43"/>
    <mergeCell ref="AD42:AD43"/>
    <mergeCell ref="M48:M49"/>
    <mergeCell ref="N48:N49"/>
    <mergeCell ref="O48:O49"/>
    <mergeCell ref="AB48:AB49"/>
    <mergeCell ref="AC48:AC49"/>
    <mergeCell ref="AD48:AD49"/>
    <mergeCell ref="M46:M47"/>
    <mergeCell ref="N46:N47"/>
    <mergeCell ref="O46:O47"/>
    <mergeCell ref="AB46:AB47"/>
    <mergeCell ref="AC46:AC47"/>
    <mergeCell ref="AD46:AD47"/>
    <mergeCell ref="M52:M53"/>
    <mergeCell ref="N52:N53"/>
    <mergeCell ref="O52:O53"/>
    <mergeCell ref="AB52:AB53"/>
    <mergeCell ref="AC52:AC53"/>
    <mergeCell ref="AD52:AD53"/>
    <mergeCell ref="M50:M51"/>
    <mergeCell ref="N50:N51"/>
    <mergeCell ref="O50:O51"/>
    <mergeCell ref="AB50:AB51"/>
    <mergeCell ref="AC50:AC51"/>
    <mergeCell ref="AD50:AD51"/>
    <mergeCell ref="AB54:AB55"/>
    <mergeCell ref="AC54:AC55"/>
    <mergeCell ref="AD54:AD55"/>
    <mergeCell ref="M58:M59"/>
    <mergeCell ref="N58:N59"/>
    <mergeCell ref="O58:O59"/>
    <mergeCell ref="AB58:AB59"/>
    <mergeCell ref="AC58:AC59"/>
    <mergeCell ref="AD58:AD59"/>
    <mergeCell ref="AB78:AB79"/>
    <mergeCell ref="M66:M67"/>
    <mergeCell ref="N66:N67"/>
    <mergeCell ref="O66:O67"/>
    <mergeCell ref="AB66:AB67"/>
    <mergeCell ref="AC66:AC67"/>
    <mergeCell ref="AD66:AD67"/>
    <mergeCell ref="M62:M63"/>
    <mergeCell ref="N62:N63"/>
    <mergeCell ref="O62:O63"/>
    <mergeCell ref="AB62:AB63"/>
    <mergeCell ref="AC62:AC63"/>
    <mergeCell ref="AD62:AD63"/>
    <mergeCell ref="AC78:AC79"/>
    <mergeCell ref="AD78:AD79"/>
    <mergeCell ref="M82:M83"/>
    <mergeCell ref="N82:N83"/>
    <mergeCell ref="O82:O83"/>
    <mergeCell ref="AB82:AB83"/>
    <mergeCell ref="AC82:AC83"/>
    <mergeCell ref="AD82:AD83"/>
    <mergeCell ref="AD70:AD71"/>
    <mergeCell ref="M74:M75"/>
    <mergeCell ref="N74:N75"/>
    <mergeCell ref="O74:O75"/>
    <mergeCell ref="AB74:AB75"/>
    <mergeCell ref="AC74:AC75"/>
    <mergeCell ref="AD74:AD75"/>
    <mergeCell ref="U69:V80"/>
    <mergeCell ref="M70:M71"/>
    <mergeCell ref="N70:N71"/>
    <mergeCell ref="O70:O71"/>
    <mergeCell ref="AB70:AB71"/>
    <mergeCell ref="AC70:AC71"/>
    <mergeCell ref="M78:M79"/>
    <mergeCell ref="N78:N79"/>
    <mergeCell ref="O78:O79"/>
    <mergeCell ref="M90:M91"/>
    <mergeCell ref="N90:N91"/>
    <mergeCell ref="O90:O91"/>
    <mergeCell ref="AB90:AB91"/>
    <mergeCell ref="AC90:AC91"/>
    <mergeCell ref="AD90:AD91"/>
    <mergeCell ref="M86:M87"/>
    <mergeCell ref="N86:N87"/>
    <mergeCell ref="O86:O87"/>
    <mergeCell ref="AB86:AB87"/>
    <mergeCell ref="AC86:AC87"/>
    <mergeCell ref="AD86:AD87"/>
    <mergeCell ref="M98:M99"/>
    <mergeCell ref="N98:N99"/>
    <mergeCell ref="O98:O99"/>
    <mergeCell ref="AB98:AB99"/>
    <mergeCell ref="AC98:AC99"/>
    <mergeCell ref="AD98:AD99"/>
    <mergeCell ref="M94:M95"/>
    <mergeCell ref="N94:N95"/>
    <mergeCell ref="O94:O95"/>
    <mergeCell ref="AB94:AB95"/>
    <mergeCell ref="AC94:AC95"/>
    <mergeCell ref="AD94:AD95"/>
    <mergeCell ref="M106:M107"/>
    <mergeCell ref="N106:N107"/>
    <mergeCell ref="O106:O107"/>
    <mergeCell ref="M102:M103"/>
    <mergeCell ref="N102:N103"/>
    <mergeCell ref="O102:O103"/>
    <mergeCell ref="AB102:AB103"/>
    <mergeCell ref="AC102:AC103"/>
    <mergeCell ref="AD102:AD103"/>
  </mergeCells>
  <phoneticPr fontId="2"/>
  <conditionalFormatting sqref="P5 P11 P17 P21 P25 P31 P37 P43 P47 P51">
    <cfRule type="expression" dxfId="83" priority="84">
      <formula>Q5&lt;Q6</formula>
    </cfRule>
  </conditionalFormatting>
  <conditionalFormatting sqref="P6 P12 P18 P22 P26 P32 P38 P44 P48 P52">
    <cfRule type="expression" dxfId="82" priority="83">
      <formula>Q6&lt;Q5</formula>
    </cfRule>
  </conditionalFormatting>
  <conditionalFormatting sqref="AA5 AA11 AA17 AA21 AA25 AA31 AA35 AA39 AA45 AA49 AA53">
    <cfRule type="expression" dxfId="81" priority="82">
      <formula>Z5&lt;Z6</formula>
    </cfRule>
  </conditionalFormatting>
  <conditionalFormatting sqref="P3 P9 P15 P29 P35 P41">
    <cfRule type="expression" dxfId="80" priority="80">
      <formula>R3&lt;R4</formula>
    </cfRule>
  </conditionalFormatting>
  <conditionalFormatting sqref="Q3 Q9 Q15 Q29 Q35 Q41">
    <cfRule type="expression" dxfId="79" priority="79">
      <formula>R3&lt;R4</formula>
    </cfRule>
  </conditionalFormatting>
  <conditionalFormatting sqref="AA6 AA12 AA18 AA22 AA26 AA32 AA36 AA40 AA46 AA50 AA54">
    <cfRule type="expression" dxfId="78" priority="81">
      <formula>Z6&lt;Z5</formula>
    </cfRule>
  </conditionalFormatting>
  <conditionalFormatting sqref="AA3 AA9 AA15 AA29 AA43">
    <cfRule type="expression" dxfId="77" priority="74">
      <formula>Y3&lt;Y4</formula>
    </cfRule>
  </conditionalFormatting>
  <conditionalFormatting sqref="Z3 Z9 Z15 Z29 Z43">
    <cfRule type="expression" dxfId="76" priority="73">
      <formula>Y3&lt;Y4</formula>
    </cfRule>
  </conditionalFormatting>
  <conditionalFormatting sqref="Q4 Q10 Q16 Q24 Q30 Q36 Q42 Q50">
    <cfRule type="expression" dxfId="75" priority="78">
      <formula>R4&lt;R3</formula>
    </cfRule>
  </conditionalFormatting>
  <conditionalFormatting sqref="Q5 Q11 Q17 Q25 Q31 Q37 Q43 Q51">
    <cfRule type="expression" dxfId="74" priority="77">
      <formula>R4&lt;R3</formula>
    </cfRule>
  </conditionalFormatting>
  <conditionalFormatting sqref="Q22 Q48">
    <cfRule type="expression" dxfId="73" priority="76">
      <formula>R23&lt;R24</formula>
    </cfRule>
  </conditionalFormatting>
  <conditionalFormatting sqref="Q23 Q49">
    <cfRule type="expression" dxfId="72" priority="75">
      <formula>R23&lt;R24</formula>
    </cfRule>
  </conditionalFormatting>
  <conditionalFormatting sqref="Z4 Z10 Z16 Z24 Z30 Z38 Z44 Z52">
    <cfRule type="expression" dxfId="71" priority="72">
      <formula>Y4&lt;Y3</formula>
    </cfRule>
  </conditionalFormatting>
  <conditionalFormatting sqref="Z5 Z11 Z17 Z25 Z31 Z39 Z45 Z53">
    <cfRule type="expression" dxfId="70" priority="71">
      <formula>Y4&lt;Y3</formula>
    </cfRule>
  </conditionalFormatting>
  <conditionalFormatting sqref="Z22 Z36 Z50">
    <cfRule type="expression" dxfId="69" priority="70">
      <formula>Y23&lt;Y24</formula>
    </cfRule>
  </conditionalFormatting>
  <conditionalFormatting sqref="Z23 Z37 Z51">
    <cfRule type="expression" dxfId="68" priority="69">
      <formula>Y25&lt;Y26</formula>
    </cfRule>
  </conditionalFormatting>
  <conditionalFormatting sqref="R4:R6">
    <cfRule type="expression" dxfId="67" priority="68">
      <formula>$S$6&lt;$S$7</formula>
    </cfRule>
  </conditionalFormatting>
  <conditionalFormatting sqref="R7:R9">
    <cfRule type="expression" dxfId="66" priority="67">
      <formula>$S$7&lt;$S$6</formula>
    </cfRule>
  </conditionalFormatting>
  <conditionalFormatting sqref="R16:R19">
    <cfRule type="expression" dxfId="65" priority="66">
      <formula>$S$19&lt;$S$20</formula>
    </cfRule>
  </conditionalFormatting>
  <conditionalFormatting sqref="R20:R23">
    <cfRule type="expression" dxfId="64" priority="65">
      <formula>$S$20&lt;$S$19</formula>
    </cfRule>
  </conditionalFormatting>
  <conditionalFormatting sqref="R30:R32">
    <cfRule type="expression" dxfId="63" priority="64">
      <formula>$S$32&lt;$S$33</formula>
    </cfRule>
  </conditionalFormatting>
  <conditionalFormatting sqref="R33:R35">
    <cfRule type="expression" dxfId="62" priority="63">
      <formula>$S$33&lt;$S$32</formula>
    </cfRule>
  </conditionalFormatting>
  <conditionalFormatting sqref="R42:R45">
    <cfRule type="expression" dxfId="61" priority="62">
      <formula>$S$45&lt;$S$46</formula>
    </cfRule>
  </conditionalFormatting>
  <conditionalFormatting sqref="R46:R49">
    <cfRule type="expression" dxfId="60" priority="61">
      <formula>$S$46&lt;$S$45</formula>
    </cfRule>
  </conditionalFormatting>
  <conditionalFormatting sqref="Y4:Y6">
    <cfRule type="expression" dxfId="59" priority="60">
      <formula>$X$6&lt;$X$7</formula>
    </cfRule>
  </conditionalFormatting>
  <conditionalFormatting sqref="Y7:Y9">
    <cfRule type="expression" dxfId="58" priority="59">
      <formula>$X$7&lt;$X$6</formula>
    </cfRule>
  </conditionalFormatting>
  <conditionalFormatting sqref="Y16:Y19">
    <cfRule type="expression" dxfId="57" priority="58">
      <formula>$X$19&lt;$X$20</formula>
    </cfRule>
  </conditionalFormatting>
  <conditionalFormatting sqref="Y20:Y23">
    <cfRule type="expression" dxfId="56" priority="57">
      <formula>$X$20&lt;$X$19</formula>
    </cfRule>
  </conditionalFormatting>
  <conditionalFormatting sqref="Y30:Y33">
    <cfRule type="expression" dxfId="55" priority="56">
      <formula>$X$33&lt;$X$34</formula>
    </cfRule>
  </conditionalFormatting>
  <conditionalFormatting sqref="Y34:Y37">
    <cfRule type="expression" dxfId="54" priority="55">
      <formula>$X$34&lt;$X$33</formula>
    </cfRule>
  </conditionalFormatting>
  <conditionalFormatting sqref="Y44:Y47">
    <cfRule type="expression" dxfId="53" priority="54">
      <formula>$X$47&lt;$X$48</formula>
    </cfRule>
  </conditionalFormatting>
  <conditionalFormatting sqref="Y48:Y51">
    <cfRule type="expression" dxfId="52" priority="53">
      <formula>$X$48&lt;$X$47</formula>
    </cfRule>
  </conditionalFormatting>
  <conditionalFormatting sqref="S7:S13">
    <cfRule type="expression" dxfId="51" priority="52">
      <formula>$T$13&lt;$T$14</formula>
    </cfRule>
  </conditionalFormatting>
  <conditionalFormatting sqref="S14:S19">
    <cfRule type="expression" dxfId="50" priority="51">
      <formula>$T$14&lt;$T$13</formula>
    </cfRule>
  </conditionalFormatting>
  <conditionalFormatting sqref="S33:S39">
    <cfRule type="expression" dxfId="49" priority="50">
      <formula>$T$39&lt;$T$40</formula>
    </cfRule>
  </conditionalFormatting>
  <conditionalFormatting sqref="S40:S45">
    <cfRule type="expression" dxfId="48" priority="49">
      <formula>$T$40&lt;$T$39</formula>
    </cfRule>
  </conditionalFormatting>
  <conditionalFormatting sqref="X7:X13">
    <cfRule type="expression" dxfId="47" priority="48">
      <formula>$W$13&lt;$W$14</formula>
    </cfRule>
  </conditionalFormatting>
  <conditionalFormatting sqref="X14:X19">
    <cfRule type="expression" dxfId="46" priority="47">
      <formula>$W$14&lt;$W$13</formula>
    </cfRule>
  </conditionalFormatting>
  <conditionalFormatting sqref="X34:X39">
    <cfRule type="expression" dxfId="45" priority="46">
      <formula>$W$39&lt;$W$40</formula>
    </cfRule>
  </conditionalFormatting>
  <conditionalFormatting sqref="X40:X47">
    <cfRule type="expression" dxfId="44" priority="45">
      <formula>$W$40&lt;$W$39</formula>
    </cfRule>
  </conditionalFormatting>
  <conditionalFormatting sqref="T14:T27">
    <cfRule type="expression" dxfId="43" priority="44">
      <formula>$T$27&lt;$T$28</formula>
    </cfRule>
  </conditionalFormatting>
  <conditionalFormatting sqref="T28:T39">
    <cfRule type="expression" dxfId="42" priority="43">
      <formula>$T$28&lt;$T$27</formula>
    </cfRule>
  </conditionalFormatting>
  <conditionalFormatting sqref="W14:W27">
    <cfRule type="expression" dxfId="41" priority="42">
      <formula>$W$27&lt;$W$28</formula>
    </cfRule>
  </conditionalFormatting>
  <conditionalFormatting sqref="W28:W39">
    <cfRule type="expression" dxfId="40" priority="41">
      <formula>$W$28&lt;$W$27</formula>
    </cfRule>
  </conditionalFormatting>
  <conditionalFormatting sqref="U27">
    <cfRule type="expression" dxfId="39" priority="40">
      <formula>$U$27&lt;$V$27</formula>
    </cfRule>
  </conditionalFormatting>
  <conditionalFormatting sqref="V27">
    <cfRule type="expression" dxfId="38" priority="39">
      <formula>$V$27&lt;$U$27</formula>
    </cfRule>
  </conditionalFormatting>
  <conditionalFormatting sqref="Q63 Q71 Q79 Q91 Q103">
    <cfRule type="expression" dxfId="37" priority="38">
      <formula>R64&lt;R65</formula>
    </cfRule>
  </conditionalFormatting>
  <conditionalFormatting sqref="Q64 Q72 Q80 Q92 Q104">
    <cfRule type="expression" dxfId="36" priority="37">
      <formula>R64&lt;R65</formula>
    </cfRule>
  </conditionalFormatting>
  <conditionalFormatting sqref="Q65 Q73 Q81 Q93 Q105">
    <cfRule type="expression" dxfId="35" priority="36">
      <formula>R65&lt;R64</formula>
    </cfRule>
  </conditionalFormatting>
  <conditionalFormatting sqref="Q66 Q74 Q82 Q94 Q106">
    <cfRule type="expression" dxfId="34" priority="35">
      <formula>R65&lt;R64</formula>
    </cfRule>
  </conditionalFormatting>
  <conditionalFormatting sqref="Z63 Z75 Z87 Z99">
    <cfRule type="expression" dxfId="33" priority="34">
      <formula>Y64&lt;Y65</formula>
    </cfRule>
  </conditionalFormatting>
  <conditionalFormatting sqref="Z64 Z76 Z88 Z100">
    <cfRule type="expression" dxfId="32" priority="33">
      <formula>Y64&lt;Y66</formula>
    </cfRule>
  </conditionalFormatting>
  <conditionalFormatting sqref="Z65 Z77 Z89 Z101">
    <cfRule type="expression" dxfId="31" priority="32">
      <formula>Y65&lt;Y64</formula>
    </cfRule>
  </conditionalFormatting>
  <conditionalFormatting sqref="Z66 Z78 Z90 Z102">
    <cfRule type="expression" dxfId="30" priority="31">
      <formula>Y65&lt;Y64</formula>
    </cfRule>
  </conditionalFormatting>
  <conditionalFormatting sqref="Q59 Q87 Q99">
    <cfRule type="expression" dxfId="29" priority="30">
      <formula>S61&lt;S62</formula>
    </cfRule>
  </conditionalFormatting>
  <conditionalFormatting sqref="R59 R87 R99">
    <cfRule type="expression" dxfId="28" priority="29">
      <formula>S61&lt;S62</formula>
    </cfRule>
  </conditionalFormatting>
  <conditionalFormatting sqref="R60 R88 R100">
    <cfRule type="expression" dxfId="27" priority="28">
      <formula>S61&lt;S62</formula>
    </cfRule>
  </conditionalFormatting>
  <conditionalFormatting sqref="R61 R89 R101">
    <cfRule type="expression" dxfId="26" priority="27">
      <formula>S61&lt;S62</formula>
    </cfRule>
  </conditionalFormatting>
  <conditionalFormatting sqref="R62:R64">
    <cfRule type="expression" dxfId="25" priority="26">
      <formula>$S$62&lt;$S$61</formula>
    </cfRule>
  </conditionalFormatting>
  <conditionalFormatting sqref="R73:R76">
    <cfRule type="expression" dxfId="24" priority="25">
      <formula>$S$76&lt;$S$77</formula>
    </cfRule>
  </conditionalFormatting>
  <conditionalFormatting sqref="R77:R80">
    <cfRule type="expression" dxfId="23" priority="24">
      <formula>$S$77&lt;$S$76</formula>
    </cfRule>
  </conditionalFormatting>
  <conditionalFormatting sqref="R90:R92">
    <cfRule type="expression" dxfId="22" priority="23">
      <formula>$S$90&lt;$S$89</formula>
    </cfRule>
  </conditionalFormatting>
  <conditionalFormatting sqref="R102:R104">
    <cfRule type="expression" dxfId="21" priority="22">
      <formula>$S$102&lt;$S$101</formula>
    </cfRule>
  </conditionalFormatting>
  <conditionalFormatting sqref="Y59 Y71 Y83 Y95">
    <cfRule type="expression" dxfId="20" priority="21">
      <formula>X61&lt;X62</formula>
    </cfRule>
  </conditionalFormatting>
  <conditionalFormatting sqref="Y60 Y72 Y84 Y96">
    <cfRule type="expression" dxfId="19" priority="20">
      <formula>X61&lt;X62</formula>
    </cfRule>
  </conditionalFormatting>
  <conditionalFormatting sqref="Y61 Y73 Y85 Y97">
    <cfRule type="expression" dxfId="18" priority="19">
      <formula>X61&lt;X62</formula>
    </cfRule>
  </conditionalFormatting>
  <conditionalFormatting sqref="Z59 Z71 Z83 Z95">
    <cfRule type="expression" dxfId="17" priority="18">
      <formula>X61&lt;X62</formula>
    </cfRule>
  </conditionalFormatting>
  <conditionalFormatting sqref="Y62 Y74 Y86 Y98">
    <cfRule type="expression" dxfId="16" priority="17">
      <formula>X62&lt;X61</formula>
    </cfRule>
  </conditionalFormatting>
  <conditionalFormatting sqref="Y63 Y75 Y87 Y99">
    <cfRule type="expression" dxfId="15" priority="16">
      <formula>X62&lt;X61</formula>
    </cfRule>
  </conditionalFormatting>
  <conditionalFormatting sqref="Y64 Y76 Y88 Y100">
    <cfRule type="expression" dxfId="14" priority="15">
      <formula>X62&lt;X61</formula>
    </cfRule>
  </conditionalFormatting>
  <conditionalFormatting sqref="S62:S68">
    <cfRule type="expression" dxfId="13" priority="14">
      <formula>$T$68&lt;$T$69</formula>
    </cfRule>
  </conditionalFormatting>
  <conditionalFormatting sqref="S69:S76">
    <cfRule type="expression" dxfId="12" priority="13">
      <formula>$T$69&lt;$T$68</formula>
    </cfRule>
  </conditionalFormatting>
  <conditionalFormatting sqref="S90:S96">
    <cfRule type="expression" dxfId="11" priority="12">
      <formula>$T$96&lt;$T$97</formula>
    </cfRule>
  </conditionalFormatting>
  <conditionalFormatting sqref="S97:S101">
    <cfRule type="expression" dxfId="10" priority="11">
      <formula>$T$97&lt;$T$96</formula>
    </cfRule>
  </conditionalFormatting>
  <conditionalFormatting sqref="X62:X68">
    <cfRule type="expression" dxfId="9" priority="10">
      <formula>$W$68&lt;$W$69</formula>
    </cfRule>
  </conditionalFormatting>
  <conditionalFormatting sqref="X69:X73">
    <cfRule type="expression" dxfId="8" priority="9">
      <formula>$W$69&lt;$W$68</formula>
    </cfRule>
  </conditionalFormatting>
  <conditionalFormatting sqref="X86:X92">
    <cfRule type="expression" dxfId="7" priority="8">
      <formula>$W$92&lt;$W$93</formula>
    </cfRule>
  </conditionalFormatting>
  <conditionalFormatting sqref="X93:X97">
    <cfRule type="expression" dxfId="6" priority="7">
      <formula>$W$93&lt;$W$92</formula>
    </cfRule>
  </conditionalFormatting>
  <conditionalFormatting sqref="T69:T81">
    <cfRule type="expression" dxfId="5" priority="6">
      <formula>$T$81&lt;$T$82</formula>
    </cfRule>
  </conditionalFormatting>
  <conditionalFormatting sqref="T82:T96">
    <cfRule type="expression" dxfId="4" priority="5">
      <formula>$T$82&lt;$T$81</formula>
    </cfRule>
  </conditionalFormatting>
  <conditionalFormatting sqref="W69:W81">
    <cfRule type="expression" dxfId="3" priority="4">
      <formula>$W$81&lt;$W$82</formula>
    </cfRule>
  </conditionalFormatting>
  <conditionalFormatting sqref="W82:W92">
    <cfRule type="expression" dxfId="2" priority="3">
      <formula>$W$82&lt;$W$81</formula>
    </cfRule>
  </conditionalFormatting>
  <conditionalFormatting sqref="U81">
    <cfRule type="expression" dxfId="1" priority="2">
      <formula>$U$81&lt;$V$81</formula>
    </cfRule>
  </conditionalFormatting>
  <conditionalFormatting sqref="V81">
    <cfRule type="expression" dxfId="0" priority="1">
      <formula>$V$81&lt;$U$81</formula>
    </cfRule>
  </conditionalFormatting>
  <dataValidations count="2">
    <dataValidation type="whole" imeMode="off" allowBlank="1" showInputMessage="1" showErrorMessage="1" sqref="F2:F53 J2:J53 J57:J80 F57:F80" xr:uid="{9ED290E0-B844-4FD6-9B30-A904E027119F}">
      <formula1>0</formula1>
      <formula2>9</formula2>
    </dataValidation>
    <dataValidation type="list" allowBlank="1" showInputMessage="1" showErrorMessage="1" sqref="G2:G53 I2:I53 G57:G80 I57:I80" xr:uid="{FB696873-E118-4015-8977-8EB4C42A6232}">
      <formula1>"代"</formula1>
    </dataValidation>
  </dataValidations>
  <pageMargins left="0.78740157480314965" right="0.59055118110236227" top="0.59055118110236227" bottom="0.35433070866141736" header="0" footer="0"/>
  <pageSetup paperSize="9" orientation="portrait" horizontalDpi="360" verticalDpi="360" r:id="rId1"/>
  <rowBreaks count="1" manualBreakCount="1">
    <brk id="55" min="1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</vt:lpstr>
      <vt:lpstr>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全日本学生柔道体重別団体優勝大会</dc:title>
  <dc:creator>関西学生柔道連盟</dc:creator>
  <cp:lastModifiedBy>main</cp:lastModifiedBy>
  <cp:lastPrinted>2022-11-03T04:22:21Z</cp:lastPrinted>
  <dcterms:created xsi:type="dcterms:W3CDTF">2022-11-03T04:15:56Z</dcterms:created>
  <dcterms:modified xsi:type="dcterms:W3CDTF">2022-11-03T04:22:25Z</dcterms:modified>
</cp:coreProperties>
</file>